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idson\AppData\Roaming\Microsoft\Windows\Network Shortcuts\"/>
    </mc:Choice>
  </mc:AlternateContent>
  <bookViews>
    <workbookView xWindow="0" yWindow="0" windowWidth="28800" windowHeight="12610"/>
  </bookViews>
  <sheets>
    <sheet name="Line 68"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2" i="1"/>
  <c r="E23" i="1"/>
  <c r="E24" i="1"/>
  <c r="E25" i="1"/>
  <c r="E20" i="1"/>
  <c r="E11" i="1" l="1"/>
  <c r="D32" i="1" l="1"/>
  <c r="E8" i="1" l="1"/>
  <c r="E26" i="1" s="1"/>
  <c r="E28" i="1" l="1"/>
  <c r="E31" i="1" s="1"/>
  <c r="E32" i="1" s="1"/>
</calcChain>
</file>

<file path=xl/sharedStrings.xml><?xml version="1.0" encoding="utf-8"?>
<sst xmlns="http://schemas.openxmlformats.org/spreadsheetml/2006/main" count="77" uniqueCount="68">
  <si>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</si>
  <si>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</si>
  <si>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</si>
  <si>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</si>
  <si>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</si>
  <si>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</si>
  <si>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</si>
  <si>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</si>
  <si>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</si>
  <si>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</si>
  <si>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</si>
  <si>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</si>
  <si>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</si>
  <si>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</si>
  <si>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</si>
  <si>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</si>
  <si>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</si>
  <si>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</si>
  <si>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</si>
  <si>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</si>
  <si>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</si>
  <si>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</si>
  <si>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</si>
  <si>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</si>
  <si>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</si>
  <si>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</si>
  <si>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</si>
  <si>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90-150 days</t>
  </si>
  <si>
    <t>LA DEQ Waste Tire Fee (5 tires X $2.25 each)</t>
  </si>
  <si>
    <t>Agency  Information</t>
  </si>
  <si>
    <t>Delivery Point of Contact Name:</t>
  </si>
  <si>
    <t>LPAA Approval No</t>
  </si>
  <si>
    <t>Phone:</t>
  </si>
  <si>
    <t>Email:</t>
  </si>
  <si>
    <t>Shopping Cart</t>
  </si>
  <si>
    <t>Vendor Information</t>
  </si>
  <si>
    <t xml:space="preserve">Vendor No. </t>
  </si>
  <si>
    <t xml:space="preserve"> </t>
  </si>
  <si>
    <t>Courtesy Ford</t>
  </si>
  <si>
    <t>Mike Solomon</t>
  </si>
  <si>
    <t>337-332-2145</t>
  </si>
  <si>
    <t>msolomon@courtesyautomotive.com</t>
  </si>
  <si>
    <t>R1E - 100A</t>
  </si>
  <si>
    <t>Trailer Tow Package</t>
  </si>
  <si>
    <t>53R</t>
  </si>
  <si>
    <t>Cruise Control</t>
  </si>
  <si>
    <t>52B</t>
  </si>
  <si>
    <t>4WD</t>
  </si>
  <si>
    <t>R1F</t>
  </si>
  <si>
    <t>Order Sheet Instructions</t>
  </si>
  <si>
    <r>
      <t xml:space="preserve">Ford Ranger R1E </t>
    </r>
    <r>
      <rPr>
        <b/>
        <sz val="14"/>
        <color theme="1"/>
        <rFont val="Calibri"/>
        <family val="2"/>
        <scheme val="minor"/>
      </rPr>
      <t>(Ext. Cab)</t>
    </r>
  </si>
  <si>
    <t>Available Interior Colors</t>
  </si>
  <si>
    <t>Ebony</t>
  </si>
  <si>
    <t>Blue Lightning (N6)</t>
  </si>
  <si>
    <t>Ingot Silver (UX)</t>
  </si>
  <si>
    <t>Magnetic (J7)</t>
  </si>
  <si>
    <t>Oxford White (YZ)</t>
  </si>
  <si>
    <t>Shadow Black (G1)</t>
  </si>
  <si>
    <t>67F</t>
  </si>
  <si>
    <t>76H</t>
  </si>
  <si>
    <t>17 Silver Aluminum Alloy Wheel</t>
  </si>
  <si>
    <t>64Y</t>
  </si>
  <si>
    <t>L/T Tires (100A, XL Chrome)</t>
  </si>
  <si>
    <t>TEW</t>
  </si>
  <si>
    <r>
      <t>RWD 2.3L, 4cyl. ECBOOST Engine (</t>
    </r>
    <r>
      <rPr>
        <sz val="8"/>
        <rFont val="Calibri"/>
        <family val="2"/>
        <scheme val="minor"/>
      </rPr>
      <t>power locks &amp; doors STD)</t>
    </r>
    <r>
      <rPr>
        <sz val="11"/>
        <rFont val="Calibri"/>
        <family val="2"/>
        <scheme val="minor"/>
      </rPr>
      <t xml:space="preserve">  </t>
    </r>
  </si>
  <si>
    <r>
      <t xml:space="preserve">XL Chrome (fleet only on 100A) - </t>
    </r>
    <r>
      <rPr>
        <i/>
        <sz val="9"/>
        <rFont val="Calibri"/>
        <family val="2"/>
        <scheme val="minor"/>
      </rPr>
      <t>Includes Chrome Front &amp; Rear Bumper, Fog Lamps, Tow Hooks -Black, Wheel-lip Molding and Body-color</t>
    </r>
  </si>
  <si>
    <r>
      <t xml:space="preserve">XL Power Equipment Group - </t>
    </r>
    <r>
      <rPr>
        <i/>
        <sz val="9"/>
        <rFont val="Calibri"/>
        <family val="2"/>
        <scheme val="minor"/>
      </rPr>
      <t>Includes Perimeter Alarm, Power Glass Sideview Mirrors, Remote Key Fob and Remote Tailgate Lock</t>
    </r>
  </si>
  <si>
    <t>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</si>
</sst>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2"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sz val="8"/>
      <name val="Calibri"/>
      <family val="2"/>
      <scheme val="minor"/>
    </font>
    <font>
      <b/>
      <sz val="14"/>
      <name val="Calibri"/>
      <family val="2"/>
      <scheme val="minor"/>
    </font>
    <font>
      <b/>
      <sz val="11"/>
      <name val="Calibri"/>
      <family val="2"/>
      <scheme val="minor"/>
    </font>
    <font>
      <i/>
      <sz val="9"/>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89">
    <xf numFmtId="0" fontId="0" fillId="0" borderId="0" xfId="0"/>
    <xf numFmtId="0" fontId="0" fillId="0" borderId="0" xfId="0" applyFont="1"/>
    <xf numFmtId="0" fontId="1" fillId="0" borderId="18" xfId="0" applyFont="1" applyBorder="1" applyProtection="1">
      <protection hidden="1"/>
    </xf>
    <xf numFmtId="0" fontId="1" fillId="0" borderId="19" xfId="0" applyFont="1" applyBorder="1" applyProtection="1">
      <protection hidden="1"/>
    </xf>
    <xf numFmtId="0" fontId="1" fillId="0" borderId="20" xfId="0" applyFont="1" applyBorder="1" applyProtection="1">
      <protection hidden="1"/>
    </xf>
    <xf numFmtId="0" fontId="0" fillId="0" borderId="19" xfId="0" applyBorder="1" applyProtection="1">
      <protection hidden="1"/>
    </xf>
    <xf numFmtId="0" fontId="0" fillId="2" borderId="19" xfId="0" applyFill="1" applyBorder="1" applyProtection="1">
      <protection locked="0"/>
    </xf>
    <xf numFmtId="44" fontId="0" fillId="0" borderId="20" xfId="0" applyNumberFormat="1" applyBorder="1" applyProtection="1">
      <protection hidden="1"/>
    </xf>
    <xf numFmtId="0" fontId="0" fillId="2" borderId="22" xfId="0" applyFill="1" applyBorder="1" applyAlignment="1" applyProtection="1">
      <alignment horizontal="center" wrapText="1"/>
      <protection locked="0"/>
    </xf>
    <xf numFmtId="0" fontId="0" fillId="0" borderId="23" xfId="0" applyBorder="1" applyAlignment="1" applyProtection="1">
      <alignment horizontal="center" wrapText="1"/>
      <protection hidden="1"/>
    </xf>
    <xf numFmtId="44" fontId="0" fillId="0" borderId="20" xfId="0" applyNumberFormat="1" applyBorder="1" applyAlignment="1" applyProtection="1">
      <alignment horizontal="center"/>
      <protection hidden="1"/>
    </xf>
    <xf numFmtId="0" fontId="3" fillId="0" borderId="10" xfId="0" applyFont="1" applyBorder="1" applyAlignment="1" applyProtection="1">
      <alignment horizontal="center"/>
      <protection hidden="1"/>
    </xf>
    <xf numFmtId="0" fontId="1" fillId="0" borderId="13" xfId="0" applyFont="1" applyFill="1" applyBorder="1" applyAlignment="1" applyProtection="1">
      <alignment horizontal="center"/>
      <protection hidden="1"/>
    </xf>
    <xf numFmtId="0" fontId="3" fillId="0" borderId="13" xfId="0" applyFont="1" applyFill="1" applyBorder="1" applyAlignment="1" applyProtection="1">
      <alignment horizontal="center"/>
      <protection hidden="1"/>
    </xf>
    <xf numFmtId="0" fontId="0" fillId="0" borderId="0" xfId="0" applyFill="1"/>
    <xf numFmtId="0" fontId="0" fillId="0" borderId="19" xfId="0" applyFont="1" applyFill="1" applyBorder="1"/>
    <xf numFmtId="0" fontId="1" fillId="0" borderId="12"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0" fillId="5" borderId="19" xfId="0" applyFont="1" applyFill="1" applyBorder="1"/>
    <xf numFmtId="0" fontId="7" fillId="0" borderId="22" xfId="0" applyFont="1" applyBorder="1" applyAlignment="1" applyProtection="1">
      <alignment horizontal="center" wrapText="1"/>
      <protection hidden="1"/>
    </xf>
    <xf numFmtId="0" fontId="6" fillId="0" borderId="18" xfId="0" applyFont="1" applyBorder="1" applyAlignment="1" applyProtection="1">
      <alignment wrapText="1"/>
      <protection hidden="1"/>
    </xf>
    <xf numFmtId="0" fontId="6" fillId="0" borderId="19" xfId="0" applyFont="1" applyBorder="1" applyAlignment="1" applyProtection="1">
      <alignment horizontal="center"/>
      <protection hidden="1"/>
    </xf>
    <xf numFmtId="44" fontId="6" fillId="0" borderId="19" xfId="1" applyFont="1" applyBorder="1" applyAlignment="1" applyProtection="1">
      <protection hidden="1"/>
    </xf>
    <xf numFmtId="0" fontId="6" fillId="0" borderId="18" xfId="0" applyFont="1" applyBorder="1" applyAlignment="1" applyProtection="1">
      <alignment horizontal="center" wrapText="1"/>
      <protection hidden="1"/>
    </xf>
    <xf numFmtId="0" fontId="6" fillId="2" borderId="22" xfId="0" applyFont="1" applyFill="1" applyBorder="1" applyAlignment="1" applyProtection="1">
      <alignment horizontal="center" wrapText="1"/>
      <protection locked="0"/>
    </xf>
    <xf numFmtId="0" fontId="6" fillId="0" borderId="21" xfId="0" applyFont="1" applyBorder="1" applyAlignment="1" applyProtection="1">
      <alignment horizontal="center" wrapText="1"/>
      <protection hidden="1"/>
    </xf>
    <xf numFmtId="0" fontId="6" fillId="0" borderId="22" xfId="0" applyFont="1" applyBorder="1" applyAlignment="1" applyProtection="1">
      <alignment horizontal="center" wrapText="1"/>
      <protection hidden="1"/>
    </xf>
    <xf numFmtId="0" fontId="6" fillId="0" borderId="19" xfId="0" applyFont="1" applyBorder="1" applyProtection="1">
      <protection hidden="1"/>
    </xf>
    <xf numFmtId="44" fontId="6" fillId="0" borderId="19" xfId="1" applyFont="1" applyBorder="1" applyProtection="1">
      <protection hidden="1"/>
    </xf>
    <xf numFmtId="0" fontId="6" fillId="2" borderId="19" xfId="0" applyFont="1" applyFill="1" applyBorder="1" applyProtection="1">
      <protection locked="0"/>
    </xf>
    <xf numFmtId="44" fontId="6" fillId="0" borderId="20" xfId="0" applyNumberFormat="1" applyFont="1" applyBorder="1" applyProtection="1">
      <protection hidden="1"/>
    </xf>
    <xf numFmtId="0" fontId="10" fillId="0" borderId="18" xfId="0" applyFont="1" applyBorder="1" applyAlignment="1" applyProtection="1">
      <alignment wrapText="1"/>
      <protection hidden="1"/>
    </xf>
    <xf numFmtId="0" fontId="10" fillId="0" borderId="19" xfId="0" applyFont="1" applyBorder="1" applyProtection="1">
      <protection hidden="1"/>
    </xf>
    <xf numFmtId="0" fontId="10" fillId="0" borderId="20" xfId="0" applyFont="1" applyBorder="1" applyProtection="1">
      <protection hidden="1"/>
    </xf>
    <xf numFmtId="44" fontId="6" fillId="0" borderId="20" xfId="0" applyNumberFormat="1" applyFont="1" applyFill="1" applyBorder="1" applyProtection="1">
      <protection hidden="1"/>
    </xf>
    <xf numFmtId="0" fontId="0" fillId="5" borderId="22" xfId="0" applyFill="1" applyBorder="1" applyAlignment="1" applyProtection="1">
      <alignment horizontal="center" wrapText="1"/>
      <protection locked="0"/>
    </xf>
    <xf numFmtId="0" fontId="0" fillId="0" borderId="18" xfId="0" applyFont="1" applyFill="1" applyBorder="1" applyAlignment="1">
      <alignment horizontal="right"/>
    </xf>
    <xf numFmtId="0" fontId="1" fillId="0" borderId="18" xfId="0" applyFont="1" applyBorder="1" applyAlignment="1">
      <alignment horizontal="right" wrapText="1"/>
    </xf>
    <xf numFmtId="0" fontId="1" fillId="5" borderId="20" xfId="0" applyFont="1" applyFill="1" applyBorder="1" applyAlignment="1">
      <alignment horizontal="center"/>
    </xf>
    <xf numFmtId="0" fontId="0" fillId="0" borderId="18" xfId="0" applyFont="1" applyBorder="1" applyAlignment="1">
      <alignment horizontal="right"/>
    </xf>
    <xf numFmtId="0" fontId="0" fillId="0" borderId="24" xfId="0" applyFont="1" applyBorder="1" applyAlignment="1">
      <alignment horizontal="right"/>
    </xf>
    <xf numFmtId="0" fontId="0" fillId="2" borderId="20" xfId="0" applyFill="1" applyBorder="1" applyAlignment="1" applyProtection="1">
      <alignment horizontal="left"/>
      <protection locked="0"/>
    </xf>
    <xf numFmtId="0" fontId="0" fillId="0" borderId="13" xfId="0" applyFont="1" applyFill="1" applyBorder="1" applyAlignment="1" applyProtection="1">
      <alignment horizontal="center"/>
      <protection hidden="1"/>
    </xf>
    <xf numFmtId="0" fontId="3" fillId="0" borderId="11" xfId="0" applyFont="1" applyFill="1" applyBorder="1" applyAlignment="1" applyProtection="1">
      <alignment horizontal="center"/>
      <protection hidden="1"/>
    </xf>
    <xf numFmtId="0" fontId="0" fillId="2" borderId="20" xfId="0" applyFill="1" applyBorder="1" applyAlignment="1" applyProtection="1">
      <alignment horizontal="left" wrapText="1"/>
      <protection locked="0"/>
    </xf>
    <xf numFmtId="0" fontId="3" fillId="4" borderId="15" xfId="0" applyFont="1" applyFill="1" applyBorder="1" applyAlignment="1" applyProtection="1">
      <alignment horizontal="center"/>
      <protection hidden="1"/>
    </xf>
    <xf numFmtId="0" fontId="3" fillId="4" borderId="16" xfId="0" applyFont="1" applyFill="1" applyBorder="1" applyAlignment="1" applyProtection="1">
      <alignment horizontal="center"/>
      <protection hidden="1"/>
    </xf>
    <xf numFmtId="0" fontId="3" fillId="4" borderId="17"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0" fillId="3" borderId="2" xfId="0" applyFill="1" applyBorder="1" applyAlignment="1" applyProtection="1">
      <alignment horizontal="center"/>
      <protection hidden="1"/>
    </xf>
    <xf numFmtId="0" fontId="0" fillId="3" borderId="3" xfId="0" applyFill="1" applyBorder="1" applyAlignment="1" applyProtection="1">
      <alignment horizontal="center"/>
      <protection hidden="1"/>
    </xf>
    <xf numFmtId="0" fontId="3" fillId="4" borderId="4" xfId="0" applyFont="1" applyFill="1" applyBorder="1" applyAlignment="1" applyProtection="1">
      <alignment horizontal="center"/>
      <protection hidden="1"/>
    </xf>
    <xf numFmtId="0" fontId="3" fillId="4" borderId="5" xfId="0" applyFont="1" applyFill="1" applyBorder="1" applyAlignment="1" applyProtection="1">
      <alignment horizontal="center"/>
      <protection hidden="1"/>
    </xf>
    <xf numFmtId="0" fontId="3" fillId="4" borderId="6" xfId="0" applyFont="1" applyFill="1" applyBorder="1" applyAlignment="1" applyProtection="1">
      <alignment horizontal="center"/>
      <protection hidden="1"/>
    </xf>
    <xf numFmtId="0" fontId="6" fillId="5" borderId="7" xfId="0" applyFont="1" applyFill="1" applyBorder="1" applyAlignment="1" applyProtection="1">
      <alignment horizontal="left" wrapText="1"/>
      <protection hidden="1"/>
    </xf>
    <xf numFmtId="0" fontId="6" fillId="5" borderId="8" xfId="0" applyFont="1" applyFill="1" applyBorder="1" applyAlignment="1" applyProtection="1">
      <alignment horizontal="left" wrapText="1"/>
      <protection hidden="1"/>
    </xf>
    <xf numFmtId="0" fontId="6" fillId="5" borderId="9" xfId="0" applyFont="1" applyFill="1" applyBorder="1" applyAlignment="1" applyProtection="1">
      <alignment horizontal="left" wrapText="1"/>
      <protection hidden="1"/>
    </xf>
    <xf numFmtId="0" fontId="0" fillId="0" borderId="14"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2" fillId="4" borderId="4"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xf numFmtId="0" fontId="9" fillId="4" borderId="18" xfId="0" applyFont="1" applyFill="1" applyBorder="1" applyAlignment="1" applyProtection="1">
      <alignment horizontal="center" wrapText="1"/>
      <protection hidden="1"/>
    </xf>
    <xf numFmtId="0" fontId="9" fillId="4" borderId="19" xfId="0" applyFont="1" applyFill="1" applyBorder="1" applyAlignment="1" applyProtection="1">
      <alignment horizontal="center" wrapText="1"/>
      <protection hidden="1"/>
    </xf>
    <xf numFmtId="0" fontId="9" fillId="4" borderId="20" xfId="0" applyFont="1" applyFill="1" applyBorder="1" applyAlignment="1" applyProtection="1">
      <alignment horizontal="center" wrapText="1"/>
      <protection hidden="1"/>
    </xf>
    <xf numFmtId="0" fontId="2" fillId="4" borderId="4" xfId="0" applyFont="1" applyFill="1" applyBorder="1" applyAlignment="1" applyProtection="1">
      <alignment horizontal="center" wrapText="1"/>
      <protection hidden="1"/>
    </xf>
    <xf numFmtId="0" fontId="2" fillId="4" borderId="5" xfId="0" applyFont="1" applyFill="1" applyBorder="1" applyAlignment="1" applyProtection="1">
      <alignment horizontal="center" wrapText="1"/>
      <protection hidden="1"/>
    </xf>
    <xf numFmtId="0" fontId="2" fillId="4" borderId="6" xfId="0" applyFont="1" applyFill="1" applyBorder="1" applyAlignment="1" applyProtection="1">
      <alignment horizontal="center" wrapText="1"/>
      <protection hidden="1"/>
    </xf>
    <xf numFmtId="0" fontId="2" fillId="4" borderId="18" xfId="0" applyFont="1" applyFill="1" applyBorder="1" applyAlignment="1" applyProtection="1">
      <alignment horizontal="center"/>
      <protection hidden="1"/>
    </xf>
    <xf numFmtId="0" fontId="2" fillId="4" borderId="19" xfId="0" applyFont="1" applyFill="1" applyBorder="1" applyAlignment="1" applyProtection="1">
      <alignment horizontal="center"/>
      <protection hidden="1"/>
    </xf>
    <xf numFmtId="0" fontId="2" fillId="4" borderId="20" xfId="0" applyFont="1" applyFill="1" applyBorder="1" applyAlignment="1" applyProtection="1">
      <alignment horizontal="center"/>
      <protection hidden="1"/>
    </xf>
    <xf numFmtId="0" fontId="0" fillId="0" borderId="18" xfId="0" applyBorder="1" applyAlignment="1" applyProtection="1">
      <alignment horizontal="right"/>
      <protection hidden="1"/>
    </xf>
    <xf numFmtId="0" fontId="0" fillId="0" borderId="19" xfId="0" applyBorder="1" applyAlignment="1" applyProtection="1">
      <alignment horizontal="right"/>
      <protection hidden="1"/>
    </xf>
    <xf numFmtId="0" fontId="6" fillId="0" borderId="18" xfId="0" applyFont="1" applyFill="1" applyBorder="1" applyAlignment="1" applyProtection="1">
      <alignment horizontal="right"/>
      <protection hidden="1"/>
    </xf>
    <xf numFmtId="0" fontId="6" fillId="0" borderId="19" xfId="0" applyFont="1" applyFill="1" applyBorder="1" applyAlignment="1" applyProtection="1">
      <alignment horizontal="right"/>
      <protection hidden="1"/>
    </xf>
    <xf numFmtId="0" fontId="0" fillId="5" borderId="19" xfId="0" applyFill="1" applyBorder="1" applyAlignment="1">
      <alignment horizontal="left"/>
    </xf>
    <xf numFmtId="164" fontId="0" fillId="5" borderId="19" xfId="0" applyNumberFormat="1" applyFill="1" applyBorder="1" applyAlignment="1">
      <alignment horizontal="left"/>
    </xf>
    <xf numFmtId="164" fontId="0" fillId="5" borderId="20" xfId="0" applyNumberFormat="1" applyFill="1" applyBorder="1" applyAlignment="1">
      <alignment horizontal="left"/>
    </xf>
    <xf numFmtId="0" fontId="0" fillId="5" borderId="27" xfId="0" applyFill="1" applyBorder="1" applyAlignment="1">
      <alignment horizontal="left"/>
    </xf>
    <xf numFmtId="0" fontId="0" fillId="5" borderId="28" xfId="0" applyFill="1" applyBorder="1" applyAlignment="1">
      <alignment horizontal="left"/>
    </xf>
    <xf numFmtId="0" fontId="0" fillId="5" borderId="29" xfId="0" applyFill="1" applyBorder="1" applyAlignment="1">
      <alignment horizontal="left"/>
    </xf>
    <xf numFmtId="0" fontId="2" fillId="4" borderId="21" xfId="0" applyFont="1" applyFill="1" applyBorder="1" applyAlignment="1" applyProtection="1">
      <alignment horizontal="center"/>
      <protection hidden="1"/>
    </xf>
    <xf numFmtId="0" fontId="2" fillId="4" borderId="22" xfId="0" applyFont="1" applyFill="1" applyBorder="1" applyAlignment="1" applyProtection="1">
      <alignment horizontal="center"/>
      <protection hidden="1"/>
    </xf>
    <xf numFmtId="0" fontId="2" fillId="4" borderId="30" xfId="0" applyFont="1" applyFill="1" applyBorder="1" applyAlignment="1" applyProtection="1">
      <alignment horizontal="center"/>
      <protection hidden="1"/>
    </xf>
    <xf numFmtId="0" fontId="0" fillId="2" borderId="19" xfId="0" applyFill="1" applyBorder="1" applyAlignment="1" applyProtection="1">
      <alignment horizontal="center" wrapText="1"/>
      <protection locked="0"/>
    </xf>
    <xf numFmtId="0" fontId="0" fillId="2" borderId="25" xfId="0" applyFill="1" applyBorder="1" applyAlignment="1" applyProtection="1">
      <alignment horizontal="center" wrapText="1"/>
      <protection locked="0"/>
    </xf>
    <xf numFmtId="0" fontId="0" fillId="2" borderId="26" xfId="0"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abSelected="1" workbookViewId="0">
      <selection activeCell="H3" sqref="H3"/>
    </sheetView>
  </sheetViews>
  <sheetFormatPr defaultRowHeight="14.5" x14ac:dyDescent="0.35"/>
  <cols>
    <col min="1" max="1" width="33.6328125" customWidth="1"/>
    <col min="2" max="2" width="14.36328125" customWidth="1"/>
    <col min="3" max="3" width="16.6328125" customWidth="1"/>
    <col min="4" max="4" width="17.36328125" bestFit="1" customWidth="1"/>
    <col min="5" max="5" width="16.6328125" customWidth="1"/>
  </cols>
  <sheetData>
    <row r="1" spans="1:8" ht="27.15" customHeight="1" thickTop="1" x14ac:dyDescent="0.45">
      <c r="A1" s="48" t="s">
        <v>20</v>
      </c>
      <c r="B1" s="49"/>
      <c r="C1" s="49"/>
      <c r="D1" s="49"/>
      <c r="E1" s="50"/>
    </row>
    <row r="2" spans="1:8" ht="21" x14ac:dyDescent="0.5">
      <c r="A2" s="51" t="s">
        <v>49</v>
      </c>
      <c r="B2" s="52"/>
      <c r="C2" s="52"/>
      <c r="D2" s="52"/>
      <c r="E2" s="53"/>
    </row>
    <row r="3" spans="1:8" ht="173.5" customHeight="1" thickBot="1" x14ac:dyDescent="0.4">
      <c r="A3" s="54" t="s">
        <v>24</v>
      </c>
      <c r="B3" s="55"/>
      <c r="C3" s="55"/>
      <c r="D3" s="55"/>
      <c r="E3" s="56"/>
    </row>
    <row r="4" spans="1:8" ht="30.75" customHeight="1" thickBot="1" x14ac:dyDescent="0.55000000000000004">
      <c r="A4" s="11" t="s">
        <v>50</v>
      </c>
      <c r="B4" s="12" t="s">
        <v>25</v>
      </c>
      <c r="C4" s="13">
        <v>68</v>
      </c>
      <c r="D4" s="42" t="s">
        <v>26</v>
      </c>
      <c r="E4" s="43" t="s">
        <v>27</v>
      </c>
    </row>
    <row r="5" spans="1:8" ht="15" thickBot="1" x14ac:dyDescent="0.4">
      <c r="A5" s="16" t="s">
        <v>12</v>
      </c>
      <c r="B5" s="17">
        <v>4400016601</v>
      </c>
      <c r="C5" s="17" t="s">
        <v>13</v>
      </c>
      <c r="D5" s="57" t="s">
        <v>38</v>
      </c>
      <c r="E5" s="58"/>
      <c r="H5" s="1"/>
    </row>
    <row r="6" spans="1:8" ht="21" x14ac:dyDescent="0.5">
      <c r="A6" s="45" t="s">
        <v>1</v>
      </c>
      <c r="B6" s="46"/>
      <c r="C6" s="46"/>
      <c r="D6" s="46"/>
      <c r="E6" s="47"/>
    </row>
    <row r="7" spans="1:8" x14ac:dyDescent="0.35">
      <c r="A7" s="2" t="s">
        <v>2</v>
      </c>
      <c r="B7" s="3" t="s">
        <v>3</v>
      </c>
      <c r="C7" s="3" t="s">
        <v>0</v>
      </c>
      <c r="D7" s="3" t="s">
        <v>4</v>
      </c>
      <c r="E7" s="4" t="s">
        <v>5</v>
      </c>
    </row>
    <row r="8" spans="1:8" ht="33" customHeight="1" x14ac:dyDescent="0.35">
      <c r="A8" s="20" t="s">
        <v>64</v>
      </c>
      <c r="B8" s="27" t="s">
        <v>42</v>
      </c>
      <c r="C8" s="28">
        <v>22822</v>
      </c>
      <c r="D8" s="29"/>
      <c r="E8" s="30">
        <f>$C8*D8</f>
        <v>0</v>
      </c>
    </row>
    <row r="9" spans="1:8" ht="18.5" x14ac:dyDescent="0.45">
      <c r="A9" s="64" t="s">
        <v>14</v>
      </c>
      <c r="B9" s="65"/>
      <c r="C9" s="65"/>
      <c r="D9" s="65"/>
      <c r="E9" s="66"/>
    </row>
    <row r="10" spans="1:8" x14ac:dyDescent="0.35">
      <c r="A10" s="31" t="s">
        <v>10</v>
      </c>
      <c r="B10" s="32" t="s">
        <v>3</v>
      </c>
      <c r="C10" s="32" t="s">
        <v>0</v>
      </c>
      <c r="D10" s="32" t="s">
        <v>4</v>
      </c>
      <c r="E10" s="33" t="s">
        <v>5</v>
      </c>
    </row>
    <row r="11" spans="1:8" ht="33" customHeight="1" x14ac:dyDescent="0.35">
      <c r="A11" s="20" t="s">
        <v>47</v>
      </c>
      <c r="B11" s="27" t="s">
        <v>48</v>
      </c>
      <c r="C11" s="28">
        <v>23826</v>
      </c>
      <c r="D11" s="29"/>
      <c r="E11" s="30">
        <f>$C11*D11</f>
        <v>0</v>
      </c>
    </row>
    <row r="12" spans="1:8" ht="21.65" customHeight="1" x14ac:dyDescent="0.45">
      <c r="A12" s="67" t="s">
        <v>51</v>
      </c>
      <c r="B12" s="68"/>
      <c r="C12" s="68"/>
      <c r="D12" s="68"/>
      <c r="E12" s="69"/>
    </row>
    <row r="13" spans="1:8" ht="17.399999999999999" customHeight="1" x14ac:dyDescent="0.35">
      <c r="A13" s="23" t="s">
        <v>52</v>
      </c>
      <c r="B13" s="8"/>
      <c r="C13" s="19"/>
      <c r="D13" s="35"/>
      <c r="E13" s="9"/>
    </row>
    <row r="14" spans="1:8" ht="18.5" x14ac:dyDescent="0.45">
      <c r="A14" s="67" t="s">
        <v>21</v>
      </c>
      <c r="B14" s="68"/>
      <c r="C14" s="68"/>
      <c r="D14" s="68"/>
      <c r="E14" s="69"/>
    </row>
    <row r="15" spans="1:8" x14ac:dyDescent="0.35">
      <c r="A15" s="23" t="s">
        <v>56</v>
      </c>
      <c r="B15" s="24"/>
      <c r="C15" s="23" t="s">
        <v>53</v>
      </c>
      <c r="D15" s="8"/>
      <c r="E15" s="9"/>
    </row>
    <row r="16" spans="1:8" x14ac:dyDescent="0.35">
      <c r="A16" s="25" t="s">
        <v>54</v>
      </c>
      <c r="B16" s="24"/>
      <c r="C16" s="26" t="s">
        <v>57</v>
      </c>
      <c r="D16" s="8"/>
      <c r="E16" s="9"/>
    </row>
    <row r="17" spans="1:5" x14ac:dyDescent="0.35">
      <c r="A17" s="25" t="s">
        <v>55</v>
      </c>
      <c r="B17" s="24"/>
      <c r="C17" s="26"/>
      <c r="D17" s="8"/>
      <c r="E17" s="9"/>
    </row>
    <row r="18" spans="1:5" ht="18.5" x14ac:dyDescent="0.45">
      <c r="A18" s="61" t="s">
        <v>6</v>
      </c>
      <c r="B18" s="62"/>
      <c r="C18" s="62"/>
      <c r="D18" s="62"/>
      <c r="E18" s="63"/>
    </row>
    <row r="19" spans="1:5" x14ac:dyDescent="0.35">
      <c r="A19" s="2" t="s">
        <v>22</v>
      </c>
      <c r="B19" s="3" t="s">
        <v>7</v>
      </c>
      <c r="C19" s="3" t="s">
        <v>8</v>
      </c>
      <c r="D19" s="3" t="s">
        <v>9</v>
      </c>
      <c r="E19" s="4" t="s">
        <v>5</v>
      </c>
    </row>
    <row r="20" spans="1:5" x14ac:dyDescent="0.35">
      <c r="A20" s="20" t="s">
        <v>43</v>
      </c>
      <c r="B20" s="21" t="s">
        <v>44</v>
      </c>
      <c r="C20" s="22">
        <v>470</v>
      </c>
      <c r="D20" s="6"/>
      <c r="E20" s="7">
        <f t="shared" ref="E20:E25" si="0">IF(D20="Yes",$C20*SUM($D$8:$D$12),0)</f>
        <v>0</v>
      </c>
    </row>
    <row r="21" spans="1:5" x14ac:dyDescent="0.35">
      <c r="A21" s="20" t="s">
        <v>45</v>
      </c>
      <c r="B21" s="21" t="s">
        <v>46</v>
      </c>
      <c r="C21" s="22">
        <v>214</v>
      </c>
      <c r="D21" s="6"/>
      <c r="E21" s="7">
        <f t="shared" si="0"/>
        <v>0</v>
      </c>
    </row>
    <row r="22" spans="1:5" ht="46.25" customHeight="1" x14ac:dyDescent="0.35">
      <c r="A22" s="20" t="s">
        <v>66</v>
      </c>
      <c r="B22" s="21" t="s">
        <v>58</v>
      </c>
      <c r="C22" s="22">
        <v>338</v>
      </c>
      <c r="D22" s="6"/>
      <c r="E22" s="7">
        <f t="shared" si="0"/>
        <v>0</v>
      </c>
    </row>
    <row r="23" spans="1:5" ht="51" x14ac:dyDescent="0.35">
      <c r="A23" s="20" t="s">
        <v>65</v>
      </c>
      <c r="B23" s="21" t="s">
        <v>59</v>
      </c>
      <c r="C23" s="22">
        <v>347</v>
      </c>
      <c r="D23" s="6"/>
      <c r="E23" s="7">
        <f t="shared" si="0"/>
        <v>0</v>
      </c>
    </row>
    <row r="24" spans="1:5" x14ac:dyDescent="0.35">
      <c r="A24" s="20" t="s">
        <v>60</v>
      </c>
      <c r="B24" s="21" t="s">
        <v>61</v>
      </c>
      <c r="C24" s="22">
        <v>413</v>
      </c>
      <c r="D24" s="6"/>
      <c r="E24" s="7">
        <f t="shared" si="0"/>
        <v>0</v>
      </c>
    </row>
    <row r="25" spans="1:5" x14ac:dyDescent="0.35">
      <c r="A25" s="20" t="s">
        <v>62</v>
      </c>
      <c r="B25" s="21" t="s">
        <v>63</v>
      </c>
      <c r="C25" s="22">
        <v>166</v>
      </c>
      <c r="D25" s="6"/>
      <c r="E25" s="7">
        <f t="shared" si="0"/>
        <v>0</v>
      </c>
    </row>
    <row r="26" spans="1:5" x14ac:dyDescent="0.35">
      <c r="A26" s="59" t="s">
        <v>17</v>
      </c>
      <c r="B26" s="60"/>
      <c r="C26" s="60"/>
      <c r="D26" s="5" t="s">
        <v>11</v>
      </c>
      <c r="E26" s="10">
        <f>IF(SUM(D8:D11)=0,0,SUM(E8:E25)/SUM(D8:D11))</f>
        <v>0</v>
      </c>
    </row>
    <row r="27" spans="1:5" ht="18.5" x14ac:dyDescent="0.45">
      <c r="A27" s="70" t="s">
        <v>15</v>
      </c>
      <c r="B27" s="71"/>
      <c r="C27" s="71"/>
      <c r="D27" s="71"/>
      <c r="E27" s="72"/>
    </row>
    <row r="28" spans="1:5" x14ac:dyDescent="0.35">
      <c r="A28" s="73" t="s">
        <v>16</v>
      </c>
      <c r="B28" s="74"/>
      <c r="C28" s="74"/>
      <c r="D28" s="74"/>
      <c r="E28" s="7">
        <f>ROUND(0.0035*E26,2)</f>
        <v>0</v>
      </c>
    </row>
    <row r="29" spans="1:5" x14ac:dyDescent="0.35">
      <c r="A29" s="75" t="s">
        <v>28</v>
      </c>
      <c r="B29" s="76"/>
      <c r="C29" s="76"/>
      <c r="D29" s="76"/>
      <c r="E29" s="34">
        <v>11.25</v>
      </c>
    </row>
    <row r="30" spans="1:5" x14ac:dyDescent="0.35">
      <c r="A30" s="73" t="s">
        <v>23</v>
      </c>
      <c r="B30" s="74"/>
      <c r="C30" s="74"/>
      <c r="D30" s="74"/>
      <c r="E30" s="7">
        <v>20</v>
      </c>
    </row>
    <row r="31" spans="1:5" x14ac:dyDescent="0.35">
      <c r="A31" s="59" t="s">
        <v>18</v>
      </c>
      <c r="B31" s="60"/>
      <c r="C31" s="60"/>
      <c r="D31" s="5" t="s">
        <v>11</v>
      </c>
      <c r="E31" s="7">
        <f>IF(SUM(E26:E30)&lt;100,0,SUM(E26:E30))</f>
        <v>0</v>
      </c>
    </row>
    <row r="32" spans="1:5" x14ac:dyDescent="0.35">
      <c r="A32" s="59" t="s">
        <v>19</v>
      </c>
      <c r="B32" s="60"/>
      <c r="C32" s="60"/>
      <c r="D32" s="5" t="str">
        <f>IF(SUM(D8:D11)=0,"",IF(SUM(D8:D11)=1,"1 Vehicle",SUM(D8:D11)&amp;" Vehicles"))</f>
        <v/>
      </c>
      <c r="E32" s="7">
        <f>E31*SUM(D8:D25)</f>
        <v>0</v>
      </c>
    </row>
    <row r="33" spans="1:5" s="14" customFormat="1" ht="18.5" x14ac:dyDescent="0.45">
      <c r="A33" s="83" t="s">
        <v>29</v>
      </c>
      <c r="B33" s="84"/>
      <c r="C33" s="84"/>
      <c r="D33" s="84"/>
      <c r="E33" s="85"/>
    </row>
    <row r="34" spans="1:5" s="14" customFormat="1" x14ac:dyDescent="0.35">
      <c r="A34" s="36" t="s">
        <v>30</v>
      </c>
      <c r="B34" s="86"/>
      <c r="C34" s="86"/>
      <c r="D34" s="15" t="s">
        <v>31</v>
      </c>
      <c r="E34" s="41"/>
    </row>
    <row r="35" spans="1:5" s="14" customFormat="1" x14ac:dyDescent="0.35">
      <c r="A35" s="36" t="s">
        <v>32</v>
      </c>
      <c r="B35" s="86"/>
      <c r="C35" s="86"/>
      <c r="D35" s="15" t="s">
        <v>67</v>
      </c>
      <c r="E35" s="44"/>
    </row>
    <row r="36" spans="1:5" s="14" customFormat="1" x14ac:dyDescent="0.35">
      <c r="A36" s="36" t="s">
        <v>33</v>
      </c>
      <c r="B36" s="87"/>
      <c r="C36" s="88"/>
      <c r="D36" s="15" t="s">
        <v>34</v>
      </c>
      <c r="E36" s="41"/>
    </row>
    <row r="37" spans="1:5" s="14" customFormat="1" ht="18.5" x14ac:dyDescent="0.45">
      <c r="A37" s="70" t="s">
        <v>35</v>
      </c>
      <c r="B37" s="71"/>
      <c r="C37" s="71"/>
      <c r="D37" s="71"/>
      <c r="E37" s="72"/>
    </row>
    <row r="38" spans="1:5" s="14" customFormat="1" x14ac:dyDescent="0.35">
      <c r="A38" s="37" t="s">
        <v>38</v>
      </c>
      <c r="B38" s="77" t="s">
        <v>39</v>
      </c>
      <c r="C38" s="77"/>
      <c r="D38" s="18" t="s">
        <v>36</v>
      </c>
      <c r="E38" s="38">
        <v>310062165</v>
      </c>
    </row>
    <row r="39" spans="1:5" s="14" customFormat="1" x14ac:dyDescent="0.35">
      <c r="A39" s="39" t="s">
        <v>32</v>
      </c>
      <c r="B39" s="78" t="s">
        <v>40</v>
      </c>
      <c r="C39" s="78"/>
      <c r="D39" s="78"/>
      <c r="E39" s="79"/>
    </row>
    <row r="40" spans="1:5" s="14" customFormat="1" ht="15" thickBot="1" x14ac:dyDescent="0.4">
      <c r="A40" s="40" t="s">
        <v>33</v>
      </c>
      <c r="B40" s="80" t="s">
        <v>41</v>
      </c>
      <c r="C40" s="81"/>
      <c r="D40" s="81"/>
      <c r="E40" s="82"/>
    </row>
    <row r="41" spans="1:5" ht="15" thickTop="1" x14ac:dyDescent="0.35"/>
    <row r="53" spans="2:2" x14ac:dyDescent="0.35">
      <c r="B53" t="s">
        <v>37</v>
      </c>
    </row>
  </sheetData>
  <sheetProtection algorithmName="SHA-512" hashValue="2H+WAlRTLZOA3p2IPSOnu/sqid9/TcK2rfTKD5p8etabPm/kz+WT0GKzhce/tD3JSrvQWOCEeviU/RS/BEjI3Q==" saltValue="CdpHhsJ1FUWqBRLWuu6djA==" spinCount="100000" sheet="1" formatColumns="0" formatRows="0"/>
  <mergeCells count="24">
    <mergeCell ref="B38:C38"/>
    <mergeCell ref="B39:E39"/>
    <mergeCell ref="B40:E40"/>
    <mergeCell ref="A33:E33"/>
    <mergeCell ref="B34:C34"/>
    <mergeCell ref="B35:C35"/>
    <mergeCell ref="B36:C36"/>
    <mergeCell ref="A37:E37"/>
    <mergeCell ref="A31:C31"/>
    <mergeCell ref="A32:C32"/>
    <mergeCell ref="A18:E18"/>
    <mergeCell ref="A9:E9"/>
    <mergeCell ref="A26:C26"/>
    <mergeCell ref="A14:E14"/>
    <mergeCell ref="A27:E27"/>
    <mergeCell ref="A28:D28"/>
    <mergeCell ref="A29:D29"/>
    <mergeCell ref="A30:D30"/>
    <mergeCell ref="A12:E12"/>
    <mergeCell ref="A6:E6"/>
    <mergeCell ref="A1:E1"/>
    <mergeCell ref="A2:E2"/>
    <mergeCell ref="A3:E3"/>
    <mergeCell ref="D5:E5"/>
  </mergeCells>
  <dataValidations count="3">
    <dataValidation type="custom" allowBlank="1" showInputMessage="1" showErrorMessage="1" error="Only one vehicle configuration may be used on each spreadsheet." sqref="D11">
      <formula1>IF(SUM(D8)=0,TRUE,FALSE)</formula1>
    </dataValidation>
    <dataValidation type="list" allowBlank="1" showInputMessage="1" showErrorMessage="1" sqref="D20:D25">
      <formula1>"Yes, "</formula1>
    </dataValidation>
    <dataValidation type="custom" allowBlank="1" showInputMessage="1" showErrorMessage="1" error="Only one vehicle configuration may be used on each spreadsheet." sqref="D8">
      <formula1>IF(SUM(D11)=0,TRUE,FALSE)</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84A84C-BD3B-47C0-8B9B-2678FB89EF8B}">
  <ds:schemaRefs>
    <ds:schemaRef ds:uri="http://schemas.microsoft.com/sharepoint/v3/contenttype/forms"/>
  </ds:schemaRefs>
</ds:datastoreItem>
</file>

<file path=customXml/itemProps2.xml><?xml version="1.0" encoding="utf-8"?>
<ds:datastoreItem xmlns:ds="http://schemas.openxmlformats.org/officeDocument/2006/customXml" ds:itemID="{3A736250-1599-41E9-9CEB-4E89F1199D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04B118F-6BFC-4C1D-A077-B97EAD3D97D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68</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Caroline Eidson</cp:lastModifiedBy>
  <cp:lastPrinted>2019-06-21T14:42:38Z</cp:lastPrinted>
  <dcterms:created xsi:type="dcterms:W3CDTF">2016-08-11T20:23:26Z</dcterms:created>
  <dcterms:modified xsi:type="dcterms:W3CDTF">2021-02-02T22:53:15Z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202400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