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ommodities Teams\Amy G files\Courtesy Ford - Current Status &amp; Order Sheets\Order Sheets\"/>
    </mc:Choice>
  </mc:AlternateContent>
  <xr:revisionPtr revIDLastSave="0" documentId="8_{86AFECFE-8912-477B-AADB-11B318BC0E52}" xr6:coauthVersionLast="47" xr6:coauthVersionMax="47" xr10:uidLastSave="{00000000-0000-0000-0000-000000000000}"/>
  <bookViews>
    <workbookView xWindow="-28920" yWindow="-120" windowWidth="29040" windowHeight="15720" xr2:uid="{00000000-000D-0000-FFFF-FFFF00000000}"/>
  </bookViews>
  <sheets>
    <sheet name="Line 58-Ext SUV-Expedition" sheetId="3" r:id="rId1"/>
    <sheet name="Instructions"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1" i="3" l="1"/>
  <c r="E20" i="3"/>
  <c r="E19" i="3"/>
  <c r="E17" i="3"/>
  <c r="E16" i="3"/>
  <c r="D27" i="3" l="1"/>
  <c r="E18" i="3" l="1"/>
  <c r="E7" i="3"/>
  <c r="E10" i="3" l="1"/>
  <c r="E23" i="3" s="1"/>
  <c r="E26" i="3" l="1"/>
  <c r="E27" i="3" s="1"/>
</calcChain>
</file>

<file path=xl/sharedStrings.xml><?xml version="1.0" encoding="utf-8"?>
<sst xmlns="http://schemas.openxmlformats.org/spreadsheetml/2006/main" count="75" uniqueCount="62">
  <si>
    <t>Unit Price</t>
  </si>
  <si>
    <t>Base Vehicle</t>
  </si>
  <si>
    <t>Vehicle Description</t>
  </si>
  <si>
    <t>Order Code</t>
  </si>
  <si>
    <t>Quantity</t>
  </si>
  <si>
    <t>Extended Price</t>
  </si>
  <si>
    <t>Description</t>
  </si>
  <si>
    <t>1 EA</t>
  </si>
  <si>
    <t>State Contract Number</t>
  </si>
  <si>
    <t>Vendor</t>
  </si>
  <si>
    <t>Optional Configuration</t>
  </si>
  <si>
    <t>Additional Costs</t>
  </si>
  <si>
    <t>0.35% Contract Administrative Fee</t>
  </si>
  <si>
    <t>Total Cost for Each Vehicle</t>
  </si>
  <si>
    <t>Total Cost for All Vehicles</t>
  </si>
  <si>
    <t>This spreadsheet is not a purchase order</t>
  </si>
  <si>
    <t>Contract Line</t>
  </si>
  <si>
    <t>Delivery ARO</t>
  </si>
  <si>
    <t>LA DEQ Waste Tire Fee (5 tires X $2.25 each)</t>
  </si>
  <si>
    <t>Agency  Information</t>
  </si>
  <si>
    <t>Delivery Point of Contact Name:</t>
  </si>
  <si>
    <t>LPAA Approval No</t>
  </si>
  <si>
    <t>Phone:</t>
  </si>
  <si>
    <t>Requisition No</t>
  </si>
  <si>
    <t>Email:</t>
  </si>
  <si>
    <t>Shopping Cart</t>
  </si>
  <si>
    <t>Vendor Information</t>
  </si>
  <si>
    <t xml:space="preserve">Vendor No. </t>
  </si>
  <si>
    <t>Order Sheet Instructions</t>
  </si>
  <si>
    <t xml:space="preserve">Cost for Each Vehicle </t>
  </si>
  <si>
    <t>Courtesy Ford</t>
  </si>
  <si>
    <t>Available Exterior Colors</t>
  </si>
  <si>
    <t>(YZ) Oxford White</t>
  </si>
  <si>
    <t>(UM) Agate Black</t>
  </si>
  <si>
    <t>Optional Equipment</t>
  </si>
  <si>
    <t>Option Description</t>
  </si>
  <si>
    <t>Option Code</t>
  </si>
  <si>
    <t>Option Unit Price</t>
  </si>
  <si>
    <t>Heavy Duty Trailer Tow Package</t>
  </si>
  <si>
    <t>Daytime Running Lamps</t>
  </si>
  <si>
    <t>4x4 Skid Plates</t>
  </si>
  <si>
    <t>41K</t>
  </si>
  <si>
    <t>Running Boards</t>
  </si>
  <si>
    <t>LA Safety Inspection Sticker - 2 Year</t>
  </si>
  <si>
    <t>Mike Solomon</t>
  </si>
  <si>
    <t>337-332-2145</t>
  </si>
  <si>
    <t>msolomon@courtesyautomotive.com</t>
  </si>
  <si>
    <t>Ford Expedition</t>
  </si>
  <si>
    <t>101A</t>
  </si>
  <si>
    <t>18b</t>
  </si>
  <si>
    <r>
      <t xml:space="preserve">1) Only one vehicle configuration may be entered on </t>
    </r>
    <r>
      <rPr>
        <b/>
        <sz val="11"/>
        <rFont val="Calibri"/>
        <family val="2"/>
        <scheme val="minor"/>
      </rPr>
      <t>e</t>
    </r>
    <r>
      <rPr>
        <sz val="11"/>
        <rFont val="Calibri"/>
        <family val="2"/>
        <scheme val="minor"/>
      </rPr>
      <t xml:space="preserv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r>
  </si>
  <si>
    <t>U1F-100A</t>
  </si>
  <si>
    <t>Active RWD with 3.5L Eco V6 Engine</t>
  </si>
  <si>
    <t>U1G-100A</t>
  </si>
  <si>
    <t>Active 4WD with 3.5L  V6 Engine</t>
  </si>
  <si>
    <t>(A3)Space Silver</t>
  </si>
  <si>
    <t>STD</t>
  </si>
  <si>
    <t>Add Option</t>
  </si>
  <si>
    <t>90-120 Days</t>
  </si>
  <si>
    <t>PO#____________________________</t>
  </si>
  <si>
    <r>
      <t>Seats - 60/40 Powerfold</t>
    </r>
    <r>
      <rPr>
        <sz val="9"/>
        <color theme="1"/>
        <rFont val="Calibri"/>
        <family val="2"/>
        <scheme val="minor"/>
      </rPr>
      <t xml:space="preserve"> (fold flat) Add 3rd row seat (cloth) XL only</t>
    </r>
  </si>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</sst>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12" x14ac:knownFonts="1">
    <font>
      <sz val="11"/>
      <color theme="1"/>
      <name val="Calibri"/>
      <family val="2"/>
      <scheme val="minor"/>
    </font>
    <font>
      <b/>
      <sz val="11"/>
      <color theme="1"/>
      <name val="Calibri"/>
      <family val="2"/>
      <scheme val="minor"/>
    </font>
    <font>
      <b/>
      <sz val="14"/>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b/>
      <sz val="16"/>
      <color theme="1"/>
      <name val="Calibri"/>
      <family val="2"/>
      <scheme val="minor"/>
    </font>
    <font>
      <sz val="9"/>
      <color theme="1"/>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24">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double">
        <color indexed="64"/>
      </right>
      <top/>
      <bottom style="thin">
        <color indexed="64"/>
      </bottom>
      <diagonal/>
    </border>
  </borders>
  <cellStyleXfs count="2">
    <xf numFmtId="0" fontId="0" fillId="0" borderId="0"/>
    <xf numFmtId="44" fontId="3" fillId="0" borderId="0" applyFont="0" applyFill="0" applyBorder="0" applyAlignment="0" applyProtection="0"/>
  </cellStyleXfs>
  <cellXfs count="81">
    <xf numFmtId="0" fontId="0" fillId="0" borderId="0" xfId="0"/>
    <xf numFmtId="0" fontId="8" fillId="0" borderId="10" xfId="0" applyFont="1" applyBorder="1" applyProtection="1">
      <protection hidden="1"/>
    </xf>
    <xf numFmtId="0" fontId="8" fillId="0" borderId="11" xfId="0" applyFont="1" applyBorder="1" applyProtection="1">
      <protection hidden="1"/>
    </xf>
    <xf numFmtId="0" fontId="8" fillId="0" borderId="12" xfId="0" applyFont="1" applyBorder="1" applyProtection="1">
      <protection hidden="1"/>
    </xf>
    <xf numFmtId="0" fontId="5" fillId="0" borderId="11" xfId="0" applyFont="1" applyBorder="1" applyProtection="1">
      <protection hidden="1"/>
    </xf>
    <xf numFmtId="0" fontId="5" fillId="2" borderId="11" xfId="0" applyFont="1" applyFill="1" applyBorder="1" applyProtection="1">
      <protection locked="0"/>
    </xf>
    <xf numFmtId="44" fontId="5" fillId="0" borderId="12" xfId="0" applyNumberFormat="1" applyFont="1" applyBorder="1" applyProtection="1">
      <protection hidden="1"/>
    </xf>
    <xf numFmtId="0" fontId="8" fillId="0" borderId="10" xfId="0" applyFont="1" applyBorder="1" applyAlignment="1" applyProtection="1">
      <alignment wrapText="1"/>
      <protection hidden="1"/>
    </xf>
    <xf numFmtId="44" fontId="5" fillId="0" borderId="12" xfId="0" applyNumberFormat="1" applyFont="1" applyBorder="1" applyAlignment="1" applyProtection="1">
      <alignment horizontal="center"/>
      <protection hidden="1"/>
    </xf>
    <xf numFmtId="0" fontId="0" fillId="2" borderId="11" xfId="0" applyFill="1" applyBorder="1" applyAlignment="1" applyProtection="1">
      <alignment horizontal="center" wrapText="1"/>
      <protection locked="0"/>
    </xf>
    <xf numFmtId="0" fontId="10" fillId="0" borderId="11" xfId="0" applyFont="1" applyBorder="1" applyAlignment="1" applyProtection="1">
      <alignment horizontal="center"/>
      <protection hidden="1"/>
    </xf>
    <xf numFmtId="0" fontId="1" fillId="5" borderId="11" xfId="0" applyFont="1" applyFill="1" applyBorder="1" applyAlignment="1" applyProtection="1">
      <alignment horizontal="center"/>
      <protection hidden="1"/>
    </xf>
    <xf numFmtId="0" fontId="0" fillId="0" borderId="10" xfId="0" applyBorder="1" applyAlignment="1" applyProtection="1">
      <alignment wrapText="1"/>
      <protection hidden="1"/>
    </xf>
    <xf numFmtId="0" fontId="0" fillId="0" borderId="11" xfId="0" applyBorder="1" applyProtection="1">
      <protection hidden="1"/>
    </xf>
    <xf numFmtId="44" fontId="0" fillId="0" borderId="11" xfId="1" applyFont="1" applyBorder="1" applyProtection="1">
      <protection hidden="1"/>
    </xf>
    <xf numFmtId="0" fontId="0" fillId="2" borderId="13" xfId="0" applyFill="1" applyBorder="1" applyAlignment="1" applyProtection="1">
      <alignment horizontal="center" wrapText="1"/>
      <protection locked="0"/>
    </xf>
    <xf numFmtId="44" fontId="0" fillId="0" borderId="12" xfId="0" applyNumberFormat="1" applyBorder="1"/>
    <xf numFmtId="0" fontId="0" fillId="0" borderId="10" xfId="0" applyBorder="1" applyAlignment="1" applyProtection="1">
      <alignment horizontal="center" wrapText="1"/>
      <protection hidden="1"/>
    </xf>
    <xf numFmtId="0" fontId="1" fillId="0" borderId="10" xfId="0" applyFont="1" applyBorder="1" applyProtection="1">
      <protection hidden="1"/>
    </xf>
    <xf numFmtId="0" fontId="1" fillId="0" borderId="11" xfId="0" applyFont="1" applyBorder="1" applyProtection="1">
      <protection hidden="1"/>
    </xf>
    <xf numFmtId="0" fontId="1" fillId="0" borderId="12" xfId="0" applyFont="1" applyBorder="1" applyProtection="1">
      <protection hidden="1"/>
    </xf>
    <xf numFmtId="0" fontId="0" fillId="0" borderId="11" xfId="0" applyBorder="1" applyAlignment="1" applyProtection="1">
      <alignment horizontal="center"/>
      <protection hidden="1"/>
    </xf>
    <xf numFmtId="0" fontId="0" fillId="2" borderId="11" xfId="0" applyFill="1" applyBorder="1" applyProtection="1">
      <protection locked="0"/>
    </xf>
    <xf numFmtId="44" fontId="0" fillId="0" borderId="12" xfId="0" applyNumberFormat="1" applyBorder="1" applyProtection="1">
      <protection hidden="1"/>
    </xf>
    <xf numFmtId="44" fontId="0" fillId="0" borderId="11" xfId="1" applyFont="1" applyBorder="1" applyAlignment="1" applyProtection="1">
      <alignment horizontal="center"/>
      <protection hidden="1"/>
    </xf>
    <xf numFmtId="0" fontId="1" fillId="0" borderId="13" xfId="0" applyFont="1" applyBorder="1" applyAlignment="1" applyProtection="1">
      <alignment horizontal="center" wrapText="1"/>
      <protection locked="0"/>
    </xf>
    <xf numFmtId="0" fontId="7" fillId="4" borderId="11" xfId="0" applyFont="1" applyFill="1" applyBorder="1" applyAlignment="1" applyProtection="1">
      <alignment horizontal="center"/>
      <protection hidden="1"/>
    </xf>
    <xf numFmtId="0" fontId="5" fillId="5" borderId="11" xfId="0" applyFont="1" applyFill="1" applyBorder="1" applyAlignment="1" applyProtection="1">
      <alignment horizontal="left" wrapText="1"/>
      <protection hidden="1"/>
    </xf>
    <xf numFmtId="44" fontId="0" fillId="0" borderId="11" xfId="1" applyFont="1" applyBorder="1" applyAlignment="1" applyProtection="1">
      <protection hidden="1"/>
    </xf>
    <xf numFmtId="0" fontId="1" fillId="0" borderId="0" xfId="0" applyFont="1"/>
    <xf numFmtId="14" fontId="1" fillId="0" borderId="0" xfId="0" applyNumberFormat="1" applyFont="1"/>
    <xf numFmtId="0" fontId="0" fillId="0" borderId="0" xfId="0" applyAlignment="1">
      <alignment horizontal="center"/>
    </xf>
    <xf numFmtId="0" fontId="4" fillId="3" borderId="1" xfId="0" applyFont="1" applyFill="1" applyBorder="1" applyAlignment="1" applyProtection="1">
      <alignment horizontal="centerContinuous"/>
      <protection hidden="1"/>
    </xf>
    <xf numFmtId="0" fontId="6" fillId="3" borderId="2" xfId="0" applyFont="1" applyFill="1" applyBorder="1" applyAlignment="1" applyProtection="1">
      <alignment horizontal="centerContinuous"/>
      <protection hidden="1"/>
    </xf>
    <xf numFmtId="0" fontId="6" fillId="3" borderId="3" xfId="0" applyFont="1" applyFill="1" applyBorder="1" applyAlignment="1" applyProtection="1">
      <alignment horizontal="centerContinuous"/>
      <protection hidden="1"/>
    </xf>
    <xf numFmtId="0" fontId="7" fillId="4" borderId="7" xfId="0" applyFont="1" applyFill="1" applyBorder="1" applyAlignment="1" applyProtection="1">
      <alignment horizontal="centerContinuous"/>
      <protection hidden="1"/>
    </xf>
    <xf numFmtId="0" fontId="7" fillId="4" borderId="8" xfId="0" applyFont="1" applyFill="1" applyBorder="1" applyAlignment="1" applyProtection="1">
      <alignment horizontal="centerContinuous"/>
      <protection hidden="1"/>
    </xf>
    <xf numFmtId="0" fontId="7" fillId="4" borderId="9" xfId="0" applyFont="1" applyFill="1" applyBorder="1" applyAlignment="1" applyProtection="1">
      <alignment horizontal="centerContinuous"/>
      <protection hidden="1"/>
    </xf>
    <xf numFmtId="0" fontId="9" fillId="4" borderId="10" xfId="0" applyFont="1" applyFill="1" applyBorder="1" applyAlignment="1" applyProtection="1">
      <alignment horizontal="centerContinuous" wrapText="1"/>
      <protection hidden="1"/>
    </xf>
    <xf numFmtId="0" fontId="9" fillId="4" borderId="11" xfId="0" applyFont="1" applyFill="1" applyBorder="1" applyAlignment="1" applyProtection="1">
      <alignment horizontal="centerContinuous" wrapText="1"/>
      <protection hidden="1"/>
    </xf>
    <xf numFmtId="0" fontId="9" fillId="4" borderId="12" xfId="0" applyFont="1" applyFill="1" applyBorder="1" applyAlignment="1" applyProtection="1">
      <alignment horizontal="centerContinuous" wrapText="1"/>
      <protection hidden="1"/>
    </xf>
    <xf numFmtId="0" fontId="2" fillId="4" borderId="4" xfId="0" applyFont="1" applyFill="1" applyBorder="1" applyAlignment="1" applyProtection="1">
      <alignment horizontal="centerContinuous" wrapText="1"/>
      <protection hidden="1"/>
    </xf>
    <xf numFmtId="0" fontId="2" fillId="4" borderId="5" xfId="0" applyFont="1" applyFill="1" applyBorder="1" applyAlignment="1" applyProtection="1">
      <alignment horizontal="centerContinuous" wrapText="1"/>
      <protection hidden="1"/>
    </xf>
    <xf numFmtId="0" fontId="2" fillId="4" borderId="6" xfId="0" applyFont="1" applyFill="1" applyBorder="1" applyAlignment="1" applyProtection="1">
      <alignment horizontal="centerContinuous" wrapText="1"/>
      <protection hidden="1"/>
    </xf>
    <xf numFmtId="0" fontId="2" fillId="4" borderId="4" xfId="0" applyFont="1" applyFill="1" applyBorder="1" applyAlignment="1" applyProtection="1">
      <alignment horizontal="centerContinuous"/>
      <protection hidden="1"/>
    </xf>
    <xf numFmtId="0" fontId="2" fillId="4" borderId="5" xfId="0" applyFont="1" applyFill="1" applyBorder="1" applyAlignment="1" applyProtection="1">
      <alignment horizontal="centerContinuous"/>
      <protection hidden="1"/>
    </xf>
    <xf numFmtId="0" fontId="2" fillId="4" borderId="6" xfId="0" applyFont="1" applyFill="1" applyBorder="1" applyAlignment="1" applyProtection="1">
      <alignment horizontal="centerContinuous"/>
      <protection hidden="1"/>
    </xf>
    <xf numFmtId="0" fontId="9" fillId="4" borderId="10" xfId="0" applyFont="1" applyFill="1" applyBorder="1" applyAlignment="1" applyProtection="1">
      <alignment horizontal="centerContinuous"/>
      <protection hidden="1"/>
    </xf>
    <xf numFmtId="0" fontId="9" fillId="4" borderId="11" xfId="0" applyFont="1" applyFill="1" applyBorder="1" applyAlignment="1" applyProtection="1">
      <alignment horizontal="centerContinuous"/>
      <protection hidden="1"/>
    </xf>
    <xf numFmtId="0" fontId="9" fillId="4" borderId="12" xfId="0" applyFont="1" applyFill="1" applyBorder="1" applyAlignment="1" applyProtection="1">
      <alignment horizontal="centerContinuous"/>
      <protection hidden="1"/>
    </xf>
    <xf numFmtId="0" fontId="2" fillId="4" borderId="11" xfId="0" applyFont="1" applyFill="1" applyBorder="1" applyAlignment="1" applyProtection="1">
      <alignment horizontal="centerContinuous"/>
      <protection hidden="1"/>
    </xf>
    <xf numFmtId="0" fontId="0" fillId="0" borderId="0" xfId="0" applyAlignment="1">
      <alignment horizontal="right"/>
    </xf>
    <xf numFmtId="0" fontId="0" fillId="2" borderId="0" xfId="0" applyFill="1" applyAlignment="1" applyProtection="1">
      <alignment wrapText="1"/>
      <protection locked="0"/>
    </xf>
    <xf numFmtId="0" fontId="0" fillId="5" borderId="0" xfId="0" applyFill="1"/>
    <xf numFmtId="164" fontId="0" fillId="5" borderId="0" xfId="0" applyNumberFormat="1" applyFill="1"/>
    <xf numFmtId="0" fontId="5" fillId="0" borderId="17" xfId="0" applyFont="1" applyBorder="1" applyProtection="1">
      <protection hidden="1"/>
    </xf>
    <xf numFmtId="44" fontId="5" fillId="0" borderId="18" xfId="0" applyNumberFormat="1" applyFont="1" applyBorder="1" applyProtection="1">
      <protection hidden="1"/>
    </xf>
    <xf numFmtId="0" fontId="0" fillId="0" borderId="19" xfId="0" applyBorder="1" applyAlignment="1">
      <alignment horizontal="right"/>
    </xf>
    <xf numFmtId="0" fontId="0" fillId="2" borderId="20" xfId="0" applyFill="1" applyBorder="1" applyAlignment="1" applyProtection="1">
      <alignment horizontal="left"/>
      <protection locked="0"/>
    </xf>
    <xf numFmtId="0" fontId="1" fillId="0" borderId="19" xfId="0" applyFont="1" applyBorder="1" applyAlignment="1">
      <alignment horizontal="right"/>
    </xf>
    <xf numFmtId="0" fontId="1" fillId="5" borderId="20" xfId="0" applyFont="1" applyFill="1" applyBorder="1" applyAlignment="1">
      <alignment horizontal="center"/>
    </xf>
    <xf numFmtId="164" fontId="0" fillId="5" borderId="20" xfId="0" applyNumberFormat="1" applyFill="1" applyBorder="1"/>
    <xf numFmtId="0" fontId="0" fillId="0" borderId="21" xfId="0" applyBorder="1" applyAlignment="1">
      <alignment horizontal="right"/>
    </xf>
    <xf numFmtId="0" fontId="0" fillId="5" borderId="8" xfId="0" applyFill="1" applyBorder="1"/>
    <xf numFmtId="0" fontId="0" fillId="5" borderId="22" xfId="0" applyFill="1" applyBorder="1"/>
    <xf numFmtId="0" fontId="2" fillId="4" borderId="21" xfId="0" applyFont="1" applyFill="1" applyBorder="1" applyAlignment="1" applyProtection="1">
      <alignment horizontal="centerContinuous"/>
      <protection hidden="1"/>
    </xf>
    <xf numFmtId="0" fontId="2" fillId="4" borderId="8" xfId="0" applyFont="1" applyFill="1" applyBorder="1" applyAlignment="1" applyProtection="1">
      <alignment horizontal="centerContinuous"/>
      <protection hidden="1"/>
    </xf>
    <xf numFmtId="0" fontId="2" fillId="4" borderId="22" xfId="0" applyFont="1" applyFill="1" applyBorder="1" applyAlignment="1" applyProtection="1">
      <alignment horizontal="centerContinuous"/>
      <protection hidden="1"/>
    </xf>
    <xf numFmtId="0" fontId="0" fillId="2" borderId="8" xfId="0" applyFill="1" applyBorder="1" applyAlignment="1" applyProtection="1">
      <alignment wrapText="1"/>
      <protection locked="0"/>
    </xf>
    <xf numFmtId="0" fontId="0" fillId="0" borderId="8" xfId="0" applyBorder="1" applyAlignment="1">
      <alignment horizontal="right"/>
    </xf>
    <xf numFmtId="0" fontId="0" fillId="2" borderId="22" xfId="0" applyFill="1" applyBorder="1" applyAlignment="1" applyProtection="1">
      <alignment horizontal="left"/>
      <protection locked="0"/>
    </xf>
    <xf numFmtId="0" fontId="8" fillId="0" borderId="11" xfId="0" applyFont="1" applyBorder="1" applyAlignment="1" applyProtection="1">
      <alignment horizontal="center"/>
      <protection hidden="1"/>
    </xf>
    <xf numFmtId="0" fontId="1" fillId="0" borderId="13" xfId="0" applyFont="1" applyBorder="1" applyAlignment="1" applyProtection="1">
      <alignment horizontal="centerContinuous"/>
      <protection hidden="1"/>
    </xf>
    <xf numFmtId="0" fontId="1" fillId="0" borderId="23" xfId="0" applyFont="1" applyBorder="1" applyAlignment="1" applyProtection="1">
      <alignment horizontal="centerContinuous"/>
      <protection hidden="1"/>
    </xf>
    <xf numFmtId="0" fontId="9" fillId="0" borderId="11" xfId="0" applyFont="1" applyBorder="1" applyAlignment="1" applyProtection="1">
      <alignment horizontal="center"/>
      <protection hidden="1"/>
    </xf>
    <xf numFmtId="0" fontId="5" fillId="0" borderId="10" xfId="0" applyFont="1" applyBorder="1" applyAlignment="1" applyProtection="1">
      <alignment horizontal="centerContinuous"/>
      <protection hidden="1"/>
    </xf>
    <xf numFmtId="0" fontId="5" fillId="0" borderId="11" xfId="0" applyFont="1" applyBorder="1" applyAlignment="1" applyProtection="1">
      <alignment horizontal="centerContinuous"/>
      <protection hidden="1"/>
    </xf>
    <xf numFmtId="0" fontId="5" fillId="0" borderId="16" xfId="0" applyFont="1" applyBorder="1" applyAlignment="1" applyProtection="1">
      <alignment horizontal="centerContinuous"/>
      <protection hidden="1"/>
    </xf>
    <xf numFmtId="0" fontId="5" fillId="0" borderId="17" xfId="0" applyFont="1" applyBorder="1" applyAlignment="1" applyProtection="1">
      <alignment horizontal="centerContinuous"/>
      <protection hidden="1"/>
    </xf>
    <xf numFmtId="0" fontId="0" fillId="0" borderId="14" xfId="0" applyBorder="1" applyAlignment="1" applyProtection="1">
      <alignment horizontal="centerContinuous" wrapText="1"/>
      <protection hidden="1"/>
    </xf>
    <xf numFmtId="0" fontId="0" fillId="0" borderId="15" xfId="0" applyBorder="1" applyAlignment="1" applyProtection="1">
      <alignment horizontal="centerContinuous" wrapText="1"/>
      <protection hidden="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5"/>
  <sheetViews>
    <sheetView tabSelected="1" view="pageLayout" zoomScaleNormal="100" workbookViewId="0">
      <selection activeCell="D8" sqref="D8"/>
    </sheetView>
  </sheetViews>
  <sheetFormatPr defaultRowHeight="15" x14ac:dyDescent="0.25"/>
  <cols>
    <col min="1" max="1" width="33.5703125" customWidth="1"/>
    <col min="2" max="2" width="14.42578125" customWidth="1"/>
    <col min="3" max="3" width="16.5703125" customWidth="1"/>
    <col min="4" max="4" width="17.42578125" bestFit="1" customWidth="1"/>
    <col min="5" max="5" width="16.5703125" customWidth="1"/>
  </cols>
  <sheetData>
    <row r="1" spans="1:5" s="29" customFormat="1" ht="15.75" thickBot="1" x14ac:dyDescent="0.3">
      <c r="A1" s="29" t="s">
        <v>59</v>
      </c>
      <c r="E1" s="30">
        <v>45922</v>
      </c>
    </row>
    <row r="2" spans="1:5" ht="27.4" customHeight="1" thickTop="1" x14ac:dyDescent="0.3">
      <c r="A2" s="32" t="s">
        <v>15</v>
      </c>
      <c r="B2" s="33"/>
      <c r="C2" s="33"/>
      <c r="D2" s="33"/>
      <c r="E2" s="34"/>
    </row>
    <row r="3" spans="1:5" s="31" customFormat="1" ht="21" x14ac:dyDescent="0.35">
      <c r="A3" s="10" t="s">
        <v>47</v>
      </c>
      <c r="B3" s="71" t="s">
        <v>16</v>
      </c>
      <c r="C3" s="10">
        <v>58</v>
      </c>
      <c r="D3" s="71" t="s">
        <v>17</v>
      </c>
      <c r="E3" s="74" t="s">
        <v>58</v>
      </c>
    </row>
    <row r="4" spans="1:5" s="31" customFormat="1" x14ac:dyDescent="0.25">
      <c r="A4" s="71" t="s">
        <v>8</v>
      </c>
      <c r="B4" s="11">
        <v>44000023793</v>
      </c>
      <c r="C4" s="71" t="s">
        <v>9</v>
      </c>
      <c r="D4" s="72" t="s">
        <v>30</v>
      </c>
      <c r="E4" s="73"/>
    </row>
    <row r="5" spans="1:5" ht="21" x14ac:dyDescent="0.35">
      <c r="A5" s="35" t="s">
        <v>1</v>
      </c>
      <c r="B5" s="36"/>
      <c r="C5" s="36"/>
      <c r="D5" s="36"/>
      <c r="E5" s="37"/>
    </row>
    <row r="6" spans="1:5" x14ac:dyDescent="0.25">
      <c r="A6" s="1" t="s">
        <v>2</v>
      </c>
      <c r="B6" s="2" t="s">
        <v>3</v>
      </c>
      <c r="C6" s="2" t="s">
        <v>0</v>
      </c>
      <c r="D6" s="2" t="s">
        <v>4</v>
      </c>
      <c r="E6" s="3" t="s">
        <v>5</v>
      </c>
    </row>
    <row r="7" spans="1:5" x14ac:dyDescent="0.25">
      <c r="A7" s="12" t="s">
        <v>52</v>
      </c>
      <c r="B7" s="13" t="s">
        <v>51</v>
      </c>
      <c r="C7" s="14">
        <v>56642</v>
      </c>
      <c r="D7" s="5">
        <v>0</v>
      </c>
      <c r="E7" s="6">
        <f>$C7*D7</f>
        <v>0</v>
      </c>
    </row>
    <row r="8" spans="1:5" ht="18.75" x14ac:dyDescent="0.3">
      <c r="A8" s="38" t="s">
        <v>10</v>
      </c>
      <c r="B8" s="39"/>
      <c r="C8" s="39"/>
      <c r="D8" s="39"/>
      <c r="E8" s="40"/>
    </row>
    <row r="9" spans="1:5" x14ac:dyDescent="0.25">
      <c r="A9" s="7" t="s">
        <v>6</v>
      </c>
      <c r="B9" s="2" t="s">
        <v>3</v>
      </c>
      <c r="C9" s="2" t="s">
        <v>0</v>
      </c>
      <c r="D9" s="2" t="s">
        <v>4</v>
      </c>
      <c r="E9" s="3" t="s">
        <v>5</v>
      </c>
    </row>
    <row r="10" spans="1:5" x14ac:dyDescent="0.25">
      <c r="A10" s="12" t="s">
        <v>54</v>
      </c>
      <c r="B10" s="13" t="s">
        <v>53</v>
      </c>
      <c r="C10" s="14">
        <v>59440</v>
      </c>
      <c r="D10" s="5"/>
      <c r="E10" s="6">
        <f>$C10*D10</f>
        <v>0</v>
      </c>
    </row>
    <row r="11" spans="1:5" ht="18.75" x14ac:dyDescent="0.3">
      <c r="A11" s="41" t="s">
        <v>31</v>
      </c>
      <c r="B11" s="42"/>
      <c r="C11" s="42"/>
      <c r="D11" s="42"/>
      <c r="E11" s="43"/>
    </row>
    <row r="12" spans="1:5" x14ac:dyDescent="0.25">
      <c r="A12" s="17" t="s">
        <v>55</v>
      </c>
      <c r="B12" s="15" t="s">
        <v>61</v>
      </c>
      <c r="C12" s="79" t="s">
        <v>32</v>
      </c>
      <c r="D12" s="80"/>
      <c r="E12" s="15" t="s">
        <v>61</v>
      </c>
    </row>
    <row r="13" spans="1:5" x14ac:dyDescent="0.25">
      <c r="A13" s="17" t="s">
        <v>33</v>
      </c>
      <c r="B13" s="9"/>
      <c r="C13" s="79"/>
      <c r="D13" s="80"/>
      <c r="E13" s="16"/>
    </row>
    <row r="14" spans="1:5" ht="18.75" x14ac:dyDescent="0.3">
      <c r="A14" s="44" t="s">
        <v>34</v>
      </c>
      <c r="B14" s="45"/>
      <c r="C14" s="45"/>
      <c r="D14" s="45"/>
      <c r="E14" s="46"/>
    </row>
    <row r="15" spans="1:5" x14ac:dyDescent="0.25">
      <c r="A15" s="18" t="s">
        <v>35</v>
      </c>
      <c r="B15" s="19" t="s">
        <v>36</v>
      </c>
      <c r="C15" s="19" t="s">
        <v>37</v>
      </c>
      <c r="D15" s="25" t="s">
        <v>57</v>
      </c>
      <c r="E15" s="20" t="s">
        <v>5</v>
      </c>
    </row>
    <row r="16" spans="1:5" x14ac:dyDescent="0.25">
      <c r="A16" s="12" t="s">
        <v>38</v>
      </c>
      <c r="B16" s="21">
        <v>536</v>
      </c>
      <c r="C16" s="24" t="s">
        <v>56</v>
      </c>
      <c r="D16" s="22"/>
      <c r="E16" s="23">
        <f>IF(D16="YES","NC",0)</f>
        <v>0</v>
      </c>
    </row>
    <row r="17" spans="1:5" x14ac:dyDescent="0.25">
      <c r="A17" s="12" t="s">
        <v>39</v>
      </c>
      <c r="B17" s="21">
        <v>942</v>
      </c>
      <c r="C17" s="24" t="s">
        <v>56</v>
      </c>
      <c r="D17" s="22"/>
      <c r="E17" s="23">
        <f>IF(D17="YES","NC",0)</f>
        <v>0</v>
      </c>
    </row>
    <row r="18" spans="1:5" x14ac:dyDescent="0.25">
      <c r="A18" s="12" t="s">
        <v>40</v>
      </c>
      <c r="B18" s="21" t="s">
        <v>41</v>
      </c>
      <c r="C18" s="28">
        <v>94</v>
      </c>
      <c r="D18" s="22"/>
      <c r="E18" s="23">
        <f t="shared" ref="E18" si="0">IF(D18="Yes",$C18*SUM($D$7:$D$10),0)</f>
        <v>0</v>
      </c>
    </row>
    <row r="19" spans="1:5" x14ac:dyDescent="0.25">
      <c r="A19" s="12" t="s">
        <v>42</v>
      </c>
      <c r="B19" s="21" t="s">
        <v>49</v>
      </c>
      <c r="C19" s="24" t="s">
        <v>56</v>
      </c>
      <c r="D19" s="22"/>
      <c r="E19" s="23">
        <f>IF(D19="YES","NC",0)</f>
        <v>0</v>
      </c>
    </row>
    <row r="20" spans="1:5" ht="27.75" x14ac:dyDescent="0.25">
      <c r="A20" s="12" t="s">
        <v>60</v>
      </c>
      <c r="B20" s="21" t="s">
        <v>48</v>
      </c>
      <c r="C20" s="24" t="s">
        <v>56</v>
      </c>
      <c r="D20" s="22"/>
      <c r="E20" s="23">
        <f>IF(D20="YES","NC",0)</f>
        <v>0</v>
      </c>
    </row>
    <row r="21" spans="1:5" x14ac:dyDescent="0.25">
      <c r="A21" s="75" t="s">
        <v>29</v>
      </c>
      <c r="B21" s="76"/>
      <c r="C21" s="76"/>
      <c r="D21" s="4" t="s">
        <v>7</v>
      </c>
      <c r="E21" s="8">
        <f>IF(SUM(D7:D10)=0,0,SUM(E7:E10,E16:E20)/SUM(D7:D10))</f>
        <v>0</v>
      </c>
    </row>
    <row r="22" spans="1:5" ht="18.75" x14ac:dyDescent="0.3">
      <c r="A22" s="47" t="s">
        <v>11</v>
      </c>
      <c r="B22" s="48"/>
      <c r="C22" s="48"/>
      <c r="D22" s="48"/>
      <c r="E22" s="49"/>
    </row>
    <row r="23" spans="1:5" x14ac:dyDescent="0.25">
      <c r="A23" s="75" t="s">
        <v>12</v>
      </c>
      <c r="B23" s="76"/>
      <c r="C23" s="76"/>
      <c r="D23" s="76"/>
      <c r="E23" s="6">
        <f>ROUND(0.0035*E21,2)</f>
        <v>0</v>
      </c>
    </row>
    <row r="24" spans="1:5" x14ac:dyDescent="0.25">
      <c r="A24" s="75" t="s">
        <v>18</v>
      </c>
      <c r="B24" s="76"/>
      <c r="C24" s="76"/>
      <c r="D24" s="76"/>
      <c r="E24" s="6">
        <v>11.25</v>
      </c>
    </row>
    <row r="25" spans="1:5" x14ac:dyDescent="0.25">
      <c r="A25" s="75" t="s">
        <v>43</v>
      </c>
      <c r="B25" s="76"/>
      <c r="C25" s="76"/>
      <c r="D25" s="76"/>
      <c r="E25" s="6">
        <v>20</v>
      </c>
    </row>
    <row r="26" spans="1:5" x14ac:dyDescent="0.25">
      <c r="A26" s="75" t="s">
        <v>13</v>
      </c>
      <c r="B26" s="76"/>
      <c r="C26" s="76"/>
      <c r="D26" s="4" t="s">
        <v>7</v>
      </c>
      <c r="E26" s="6">
        <f>IF(SUM($E21:$E25)&lt;100,0,SUM($E21:$E25))</f>
        <v>0</v>
      </c>
    </row>
    <row r="27" spans="1:5" x14ac:dyDescent="0.25">
      <c r="A27" s="77" t="s">
        <v>14</v>
      </c>
      <c r="B27" s="78"/>
      <c r="C27" s="78"/>
      <c r="D27" s="55" t="str">
        <f>IF(SUM(D$7:D$10)=0,"",IF(SUM($D7:$D10)=1,"1 Vehicle",SUM($D7:$D10)&amp;" Vehicles"))</f>
        <v/>
      </c>
      <c r="E27" s="56">
        <f>E26*SUM($D7:$D10)</f>
        <v>0</v>
      </c>
    </row>
    <row r="28" spans="1:5" ht="18.75" x14ac:dyDescent="0.3">
      <c r="A28" s="50" t="s">
        <v>19</v>
      </c>
      <c r="B28" s="50"/>
      <c r="C28" s="50"/>
      <c r="D28" s="50"/>
      <c r="E28" s="50"/>
    </row>
    <row r="29" spans="1:5" x14ac:dyDescent="0.25">
      <c r="A29" s="57" t="s">
        <v>20</v>
      </c>
      <c r="B29" s="52"/>
      <c r="C29" s="52"/>
      <c r="D29" s="51" t="s">
        <v>21</v>
      </c>
      <c r="E29" s="58"/>
    </row>
    <row r="30" spans="1:5" x14ac:dyDescent="0.25">
      <c r="A30" s="57" t="s">
        <v>22</v>
      </c>
      <c r="B30" s="52"/>
      <c r="C30" s="52"/>
      <c r="D30" s="51" t="s">
        <v>23</v>
      </c>
      <c r="E30" s="58"/>
    </row>
    <row r="31" spans="1:5" x14ac:dyDescent="0.25">
      <c r="A31" s="62" t="s">
        <v>24</v>
      </c>
      <c r="B31" s="68"/>
      <c r="C31" s="68"/>
      <c r="D31" s="69" t="s">
        <v>25</v>
      </c>
      <c r="E31" s="70"/>
    </row>
    <row r="32" spans="1:5" ht="18.75" x14ac:dyDescent="0.3">
      <c r="A32" s="65" t="s">
        <v>26</v>
      </c>
      <c r="B32" s="66"/>
      <c r="C32" s="66"/>
      <c r="D32" s="66"/>
      <c r="E32" s="67"/>
    </row>
    <row r="33" spans="1:5" x14ac:dyDescent="0.25">
      <c r="A33" s="59" t="s">
        <v>30</v>
      </c>
      <c r="B33" s="53" t="s">
        <v>44</v>
      </c>
      <c r="C33" s="53"/>
      <c r="D33" s="53" t="s">
        <v>27</v>
      </c>
      <c r="E33" s="60">
        <v>310062165</v>
      </c>
    </row>
    <row r="34" spans="1:5" x14ac:dyDescent="0.25">
      <c r="A34" s="57" t="s">
        <v>22</v>
      </c>
      <c r="B34" s="54" t="s">
        <v>45</v>
      </c>
      <c r="C34" s="54"/>
      <c r="D34" s="54"/>
      <c r="E34" s="61"/>
    </row>
    <row r="35" spans="1:5" x14ac:dyDescent="0.25">
      <c r="A35" s="62" t="s">
        <v>24</v>
      </c>
      <c r="B35" s="63" t="s">
        <v>46</v>
      </c>
      <c r="C35" s="63"/>
      <c r="D35" s="63"/>
      <c r="E35" s="64"/>
    </row>
  </sheetData>
  <sheetProtection algorithmName="SHA-512" hashValue="HMfNcOlaG6sQdub6Za5b2pgGPJLJDaFjv+xSbUYJHJfE6tTDG9lqe3Bb2UNljZczzfiJbdvn5s36Y8lj27N/0g==" saltValue="RD2ihF7oIlxDsLqHp3pN0w==" spinCount="100000" sheet="1" formatColumns="0" formatRows="0"/>
  <dataValidations disablePrompts="1" count="1">
    <dataValidation type="list" allowBlank="1" showInputMessage="1" showErrorMessage="1" error="Only Yes or No may be entered." sqref="D16:D20" xr:uid="{00000000-0002-0000-0000-000000000000}">
      <formula1>"Yes, No"</formula1>
    </dataValidation>
  </dataValidations>
  <pageMargins left="0.7" right="0.7" top="0.75" bottom="0.75" header="0.3" footer="0.3"/>
  <pageSetup scale="9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C0942-0419-4D8D-AEC9-64EEE115A686}">
  <dimension ref="A1:A2"/>
  <sheetViews>
    <sheetView workbookViewId="0">
      <selection sqref="A1:A2"/>
    </sheetView>
  </sheetViews>
  <sheetFormatPr defaultRowHeight="15" x14ac:dyDescent="0.25"/>
  <cols>
    <col min="1" max="1" width="100.28515625" bestFit="1" customWidth="1"/>
  </cols>
  <sheetData>
    <row r="1" spans="1:1" ht="21" x14ac:dyDescent="0.35">
      <c r="A1" s="26" t="s">
        <v>28</v>
      </c>
    </row>
    <row r="2" spans="1:1" ht="180.75" customHeight="1" x14ac:dyDescent="0.25">
      <c r="A2" s="27"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58-Ext SUV-Expedition</vt:lpstr>
      <vt:lpstr>Instructions</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Bachman</dc:creator>
  <cp:lastModifiedBy>Raymond McKnight (DOA)</cp:lastModifiedBy>
  <cp:lastPrinted>2019-06-21T14:31:44Z</cp:lastPrinted>
  <dcterms:created xsi:type="dcterms:W3CDTF">2016-08-11T20:23:26Z</dcterms:created>
  <dcterms:modified xsi:type="dcterms:W3CDTF">2026-04-28T13:36:48Z</dcterms:modified>
</cp:coreProperties>
</file>