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0" windowWidth="15480" windowHeight="9350" tabRatio="806" activeTab="0"/>
  </bookViews>
  <sheets>
    <sheet name="Survey" sheetId="1" r:id="rId1"/>
    <sheet name="Projected Occupied HH " sheetId="2" r:id="rId2"/>
    <sheet name="Survey Tabulation Form" sheetId="3" r:id="rId3"/>
    <sheet name="Survey Tab Form to ABF" sheetId="4" r:id="rId4"/>
    <sheet name="Activity Beneficiary Form (ABF)" sheetId="5" r:id="rId5"/>
  </sheets>
  <definedNames>
    <definedName name="_xlfn.SUMIFS" hidden="1">#NAME?</definedName>
    <definedName name="_xlnm.Print_Area" localSheetId="0">'Survey'!$B$1:$Z$116</definedName>
    <definedName name="_xlnm.Print_Area" localSheetId="2">'Survey Tabulation Form'!$A$1:$J$42</definedName>
    <definedName name="_xlnm.Print_Titles" localSheetId="0">'Survey'!$1:$6</definedName>
  </definedNames>
  <calcPr fullCalcOnLoad="1"/>
</workbook>
</file>

<file path=xl/sharedStrings.xml><?xml version="1.0" encoding="utf-8"?>
<sst xmlns="http://schemas.openxmlformats.org/spreadsheetml/2006/main" count="308" uniqueCount="154">
  <si>
    <t>ALL APPLICATIONS MUST PROVIDE THE INFORMATION BELOW</t>
  </si>
  <si>
    <t xml:space="preserve"> Map Key</t>
  </si>
  <si>
    <t xml:space="preserve"> Occupied House</t>
  </si>
  <si>
    <t xml:space="preserve"> Surveyed House</t>
  </si>
  <si>
    <r>
      <t xml:space="preserve">Date: </t>
    </r>
    <r>
      <rPr>
        <u val="single"/>
        <sz val="8"/>
        <color indexed="8"/>
        <rFont val="Arial"/>
        <family val="2"/>
      </rPr>
      <t xml:space="preserve">  </t>
    </r>
  </si>
  <si>
    <t xml:space="preserve"> High</t>
  </si>
  <si>
    <t>Survey Totals</t>
  </si>
  <si>
    <r>
      <t xml:space="preserve">Surveyor: </t>
    </r>
    <r>
      <rPr>
        <sz val="8"/>
        <color indexed="8"/>
        <rFont val="Arial"/>
        <family val="2"/>
      </rPr>
      <t xml:space="preserve">  </t>
    </r>
  </si>
  <si>
    <t>Street Name:</t>
  </si>
  <si>
    <t>Community:</t>
  </si>
  <si>
    <r>
      <t xml:space="preserve">APPLICATIONS FOR </t>
    </r>
    <r>
      <rPr>
        <b/>
        <u val="single"/>
        <sz val="10"/>
        <color indexed="8"/>
        <rFont val="Arial"/>
        <family val="2"/>
      </rPr>
      <t>NEW</t>
    </r>
    <r>
      <rPr>
        <b/>
        <sz val="10"/>
        <color indexed="8"/>
        <rFont val="Arial"/>
        <family val="2"/>
      </rPr>
      <t xml:space="preserve"> SEWER OR WATER SYSTEMS MUST COMPLETE THIS COLUMN</t>
    </r>
  </si>
  <si>
    <t>Name of Activity</t>
  </si>
  <si>
    <t>Persons</t>
  </si>
  <si>
    <t>Total--All Income Levels</t>
  </si>
  <si>
    <t>Above Income</t>
  </si>
  <si>
    <t>Projected Occupied Households</t>
  </si>
  <si>
    <t>When to Use: Anytime a random sample household survey is utilized.</t>
  </si>
  <si>
    <t>Directions: Enter data into the yellow cells.  The green cells, having formulas, will auto-calculate.</t>
  </si>
  <si>
    <t>Applicant</t>
  </si>
  <si>
    <t>Target Area</t>
  </si>
  <si>
    <t>(Surveyed)  Residentially occupied and surveyed</t>
  </si>
  <si>
    <t>(Not home)  Residentially occupied and unreachable--not at home</t>
  </si>
  <si>
    <t>(Refused)  Residentially occupied and unreachable--refused to cooperate</t>
  </si>
  <si>
    <t>(Vacant) Not residentially occupied due to being vacant</t>
  </si>
  <si>
    <t>(Business) Not residentially occupied due to being a business</t>
  </si>
  <si>
    <t xml:space="preserve">Occupied Household Percentage rounded two digits beyond the decimal </t>
  </si>
  <si>
    <t>Projection Sheet:  From the Survey Tab Form to the Activity Beneficiary Form</t>
  </si>
  <si>
    <t>Persons Per HH, Not Rounded</t>
  </si>
  <si>
    <t>Tot Occupied Houses In Target A</t>
  </si>
  <si>
    <t>Persons Per HH, Rounded</t>
  </si>
  <si>
    <t>Tot Occ Houses Surveyed in T A</t>
  </si>
  <si>
    <t>Proj Tot Persons, not rounded</t>
  </si>
  <si>
    <t>Total Persons Surveyed</t>
  </si>
  <si>
    <t>Proj Tot Persons, rounded</t>
  </si>
  <si>
    <t>Percent found in survey</t>
  </si>
  <si>
    <t>Projected
Persons
Unadjusted</t>
  </si>
  <si>
    <t>Proj 
&amp;
Rounded</t>
  </si>
  <si>
    <t>Tot Pers</t>
  </si>
  <si>
    <t>LMI % (See Instructions)</t>
  </si>
  <si>
    <t>LMI Pers</t>
  </si>
  <si>
    <t>Above</t>
  </si>
  <si>
    <t>Name of Applicant</t>
  </si>
  <si>
    <t>Application Type/FY</t>
  </si>
  <si>
    <t>Comments</t>
  </si>
  <si>
    <t>RACIAL IDENTITY</t>
  </si>
  <si>
    <t>ETHNIC IDENTITY</t>
  </si>
  <si>
    <t>HOUSEHOLD INCOME RANGE</t>
  </si>
  <si>
    <t>Asian</t>
  </si>
  <si>
    <t>White</t>
  </si>
  <si>
    <t>Asian &amp; White</t>
  </si>
  <si>
    <t>Other Multi-Racial</t>
  </si>
  <si>
    <t>Hispanic</t>
  </si>
  <si>
    <t>Black / African American</t>
  </si>
  <si>
    <t>Native Hawaiian / Other Pacific Islander</t>
  </si>
  <si>
    <t>American Indian / Alaskan Native</t>
  </si>
  <si>
    <t>American Indian / Alaskan Native &amp; White</t>
  </si>
  <si>
    <t>Black / African American &amp; White</t>
  </si>
  <si>
    <t>American Indian / Alaskan Native &amp; Black / African American</t>
  </si>
  <si>
    <t>Comments:</t>
  </si>
  <si>
    <t>Street Address:</t>
  </si>
  <si>
    <t>Total Persons</t>
  </si>
  <si>
    <t>This is the formula to put in the low/mod on survey tab form</t>
  </si>
  <si>
    <t>Total Hispanic Ethnicity</t>
  </si>
  <si>
    <t>Total Low/Moderate Income</t>
  </si>
  <si>
    <t>Total Above Income</t>
  </si>
  <si>
    <t>Moderate</t>
  </si>
  <si>
    <t>Low</t>
  </si>
  <si>
    <t>Extremely Low</t>
  </si>
  <si>
    <t>Extremely Low Income</t>
  </si>
  <si>
    <t>Low Income</t>
  </si>
  <si>
    <t>Moderate Income</t>
  </si>
  <si>
    <t>Total Population Size (households occupied &amp; vacant):</t>
  </si>
  <si>
    <t>Mod</t>
  </si>
  <si>
    <t>Target Area Name (if applicable):</t>
  </si>
  <si>
    <r>
      <t xml:space="preserve"> Monthly User Fee 
$             </t>
    </r>
    <r>
      <rPr>
        <sz val="8"/>
        <color indexed="8"/>
        <rFont val="Arial"/>
        <family val="2"/>
      </rPr>
      <t>Per Month
 Yes/No</t>
    </r>
  </si>
  <si>
    <t>Enter Population of structures initially thought to be residential both occupied and vacant</t>
  </si>
  <si>
    <t>(Exempt) Not residentially occupied due to being an  exempt church</t>
  </si>
  <si>
    <t>Total of all survey attempts as listed below in rows 5-10:</t>
  </si>
  <si>
    <t>Total of all survey attempts that were not residentially occupied as above in rows 8 -10.</t>
  </si>
  <si>
    <t>Attempts (Row 4)  less units not residentially occupied (Row 11) equals known residentially occupied households.</t>
  </si>
  <si>
    <t>Occupied Household Percentage unrounded:  Divide the known occupied households (Row 12) by attempts (Row 4) to obtain the occupied household percentage.</t>
  </si>
  <si>
    <t>Projected Occupied Households unrounded:  Multiply the rounded household percentage (row 14) times the population (row 3).</t>
  </si>
  <si>
    <t>Female-Headed Households</t>
  </si>
  <si>
    <t>Female-Headed Household</t>
  </si>
  <si>
    <t>Total Female-Headed Households</t>
  </si>
  <si>
    <t>Projected Occupied Households rounded.  Round to the nearest whole number. Enter this number on the Survey Tabulation Form as the answer to 2. *Total Occupied Houses in Target Area.</t>
  </si>
  <si>
    <t>HEAD OF HOUSEHOLD</t>
  </si>
  <si>
    <t>Owner</t>
  </si>
  <si>
    <t>Renter</t>
  </si>
  <si>
    <r>
      <t xml:space="preserve">Louisiana Community Development Block Grant -- </t>
    </r>
    <r>
      <rPr>
        <b/>
        <sz val="12"/>
        <rFont val="Arial"/>
        <family val="2"/>
      </rPr>
      <t>SURVEY TABULATION FORM</t>
    </r>
  </si>
  <si>
    <t>Rehabilitation Loans and Grants (Hook-Ups)</t>
  </si>
  <si>
    <t>31</t>
  </si>
  <si>
    <t>Households</t>
  </si>
  <si>
    <t>32</t>
  </si>
  <si>
    <t>33</t>
  </si>
  <si>
    <t>34</t>
  </si>
  <si>
    <t>35</t>
  </si>
  <si>
    <t>36</t>
  </si>
  <si>
    <t>37</t>
  </si>
  <si>
    <t>American Indian or 
Alaskan Native</t>
  </si>
  <si>
    <t>Total</t>
  </si>
  <si>
    <t>38</t>
  </si>
  <si>
    <t>39</t>
  </si>
  <si>
    <t>Black or African 
American</t>
  </si>
  <si>
    <t>40</t>
  </si>
  <si>
    <t>Native Hawaiian or
Pacific Islander</t>
  </si>
  <si>
    <t>41</t>
  </si>
  <si>
    <t>42</t>
  </si>
  <si>
    <t>American Indian and White</t>
  </si>
  <si>
    <t>43</t>
  </si>
  <si>
    <t>Asian and White</t>
  </si>
  <si>
    <t>44</t>
  </si>
  <si>
    <t>Black and White</t>
  </si>
  <si>
    <t>45</t>
  </si>
  <si>
    <t>American Indian 
and Black</t>
  </si>
  <si>
    <t>46</t>
  </si>
  <si>
    <t>Other Multi-racial</t>
  </si>
  <si>
    <t>47</t>
  </si>
  <si>
    <t>Total--All Racial Groups</t>
  </si>
  <si>
    <r>
      <t>Fem. Headed O/R HH</t>
    </r>
    <r>
      <rPr>
        <sz val="10"/>
        <color indexed="9"/>
        <rFont val="Arial"/>
        <family val="2"/>
      </rPr>
      <t>.</t>
    </r>
  </si>
  <si>
    <t>Total Occupied Households</t>
  </si>
  <si>
    <r>
      <t>Total HH</t>
    </r>
    <r>
      <rPr>
        <sz val="10"/>
        <color indexed="9"/>
        <rFont val="Arial"/>
        <family val="2"/>
      </rPr>
      <t>.</t>
    </r>
  </si>
  <si>
    <t>Louisiana Community Development Block Grant -- Activity Beneficiary Form</t>
  </si>
  <si>
    <t>Rehabilitation Loans and Grants</t>
  </si>
  <si>
    <t>28</t>
  </si>
  <si>
    <t>29</t>
  </si>
  <si>
    <t>30</t>
  </si>
  <si>
    <t>Application Number</t>
  </si>
  <si>
    <t>Done by</t>
  </si>
  <si>
    <t>Date</t>
  </si>
  <si>
    <t>Total Number In Univ (Occ &amp; V)</t>
  </si>
  <si>
    <t>5 N/A</t>
  </si>
  <si>
    <r>
      <t xml:space="preserve">Adjusted
</t>
    </r>
    <r>
      <rPr>
        <b/>
        <sz val="12"/>
        <rFont val="Arial"/>
        <family val="2"/>
      </rPr>
      <t>ABF</t>
    </r>
    <r>
      <rPr>
        <sz val="10"/>
        <color theme="1"/>
        <rFont val="Arial"/>
        <family val="2"/>
      </rPr>
      <t xml:space="preserve">
Numbers</t>
    </r>
  </si>
  <si>
    <t>Not on ABF</t>
  </si>
  <si>
    <t>E low</t>
  </si>
  <si>
    <t>Amer I</t>
  </si>
  <si>
    <t>Black</t>
  </si>
  <si>
    <t>Hawaii</t>
  </si>
  <si>
    <t>Am I &amp; W</t>
  </si>
  <si>
    <t>Asia &amp; W</t>
  </si>
  <si>
    <t>B &amp; W</t>
  </si>
  <si>
    <t>AI &amp; B</t>
  </si>
  <si>
    <t>Multi</t>
  </si>
  <si>
    <t>Fem Head</t>
  </si>
  <si>
    <t>Occ HH</t>
  </si>
  <si>
    <t>* When a survey is less than 100%, most data from a survey is directly transferred to the Survey Tabulation Form. However,  the number of projected occupied households must be calculated (not transferred).  Projected Occupied Households , as calculated, must be entered  on the Survey Tabulation Form. Enter the calculation on Row 2, "Total Occupied Houses in Target Area".</t>
  </si>
  <si>
    <r>
      <t>Target Area # _______</t>
    </r>
    <r>
      <rPr>
        <u val="single"/>
        <sz val="12"/>
        <rFont val="Arial"/>
        <family val="2"/>
      </rPr>
      <t xml:space="preserve">           </t>
    </r>
  </si>
  <si>
    <t>Female-Headed Owner/Renter HH</t>
  </si>
  <si>
    <t>Survey Methodology: ________________________________________________________________________</t>
  </si>
  <si>
    <t>Total Number In Universe (Occupied &amp; Vacant)</t>
  </si>
  <si>
    <t>Total Occupied Houses In Target Area</t>
  </si>
  <si>
    <t>Total Occupied Houses Surveyed in Target Area</t>
  </si>
  <si>
    <t>Step 1: In the yellow cells of this left panel
 enter the raw data, rows 1-26, from the 
Survey Tabulation Form.</t>
  </si>
  <si>
    <t xml:space="preserve">Step 2: In yellow cells of this right panel use judgment to enter racial data.  Adjust the largest racial category, if necessary, to insure persons by race equals total persons.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</si>
</sst>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  <numFmt numFmtId="173" formatCode="0.0"/>
    <numFmt numFmtId="174" formatCode="0.0000000"/>
    <numFmt numFmtId="175" formatCode="0.000000"/>
    <numFmt numFmtId="176" formatCode="0.00000"/>
    <numFmt numFmtId="177" formatCode="0.0%"/>
    <numFmt numFmtId="178" formatCode="m/d/yy;@"/>
  </numFmts>
  <fonts count="6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u val="single"/>
      <sz val="12"/>
      <name val="Arial"/>
      <family val="2"/>
    </font>
    <font>
      <sz val="10"/>
      <name val="Arial Black"/>
      <family val="2"/>
    </font>
    <font>
      <sz val="9.5"/>
      <name val="Arial"/>
      <family val="2"/>
    </font>
    <font>
      <b/>
      <sz val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  <font>
      <u val="single"/>
      <sz val="12"/>
      <color theme="1"/>
      <name val="Arial"/>
      <family val="2"/>
    </font>
    <font>
      <b/>
      <sz val="10"/>
      <color rgb="FFFF0000"/>
      <name val="Arial"/>
      <family val="2"/>
    </font>
    <font>
      <sz val="8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Vertical"/>
    </fill>
    <fill>
      <patternFill patternType="solid">
        <fgColor rgb="FFCC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 style="medium"/>
      <right style="medium"/>
      <top style="medium"/>
      <bottom style="thick"/>
    </border>
    <border>
      <left/>
      <right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 style="thin"/>
      <right/>
      <top/>
      <bottom style="thin"/>
    </border>
    <border>
      <left style="thick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/>
      <bottom style="thin"/>
    </border>
    <border>
      <left style="medium"/>
      <right style="thick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ck"/>
      <top style="medium"/>
      <bottom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/>
      <bottom style="medium"/>
    </border>
    <border>
      <left style="thick"/>
      <right style="hair"/>
      <top style="thick"/>
      <bottom style="thin"/>
    </border>
    <border>
      <left style="hair"/>
      <right style="medium"/>
      <top>
        <color indexed="63"/>
      </top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thin"/>
    </border>
    <border>
      <left style="hair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thick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 style="thin"/>
      <top style="thin"/>
      <bottom/>
    </border>
    <border>
      <left style="thick"/>
      <right style="thick"/>
      <top style="thin"/>
      <bottom style="medium"/>
    </border>
    <border>
      <left style="thick"/>
      <right style="thick"/>
      <top/>
      <bottom style="thin"/>
    </border>
    <border>
      <left style="thick"/>
      <right style="thick"/>
      <top style="thin"/>
      <bottom style="thick"/>
    </border>
    <border>
      <left style="hair"/>
      <right>
        <color indexed="63"/>
      </right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ck"/>
      <right/>
      <top style="medium"/>
      <bottom/>
    </border>
    <border>
      <left/>
      <right/>
      <top style="medium"/>
      <bottom/>
    </border>
    <border>
      <left style="thick"/>
      <right/>
      <top style="thin"/>
      <bottom style="thin"/>
    </border>
    <border>
      <left style="medium"/>
      <right/>
      <top style="medium"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hair"/>
      <right style="hair"/>
      <top style="thick"/>
      <bottom style="thin"/>
    </border>
    <border>
      <left style="hair"/>
      <right style="medium"/>
      <top style="thick"/>
      <bottom style="thin"/>
    </border>
    <border>
      <left style="hair"/>
      <right style="hair"/>
      <top style="thin"/>
      <bottom style="thin"/>
    </border>
    <border>
      <left style="medium"/>
      <right/>
      <top style="thick"/>
      <bottom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ck"/>
      <right style="thick"/>
      <top style="thick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" fontId="0" fillId="0" borderId="11" xfId="0" applyNumberFormat="1" applyFont="1" applyBorder="1" applyAlignment="1" applyProtection="1">
      <alignment horizontal="center" vertical="center" wrapText="1"/>
      <protection/>
    </xf>
    <xf numFmtId="164" fontId="5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/>
    </xf>
    <xf numFmtId="0" fontId="33" fillId="0" borderId="0" xfId="57" applyFont="1" applyBorder="1" applyProtection="1">
      <alignment/>
      <protection/>
    </xf>
    <xf numFmtId="0" fontId="33" fillId="0" borderId="0" xfId="57" applyFont="1" applyFill="1" applyBorder="1" applyAlignment="1" applyProtection="1">
      <alignment horizontal="center"/>
      <protection/>
    </xf>
    <xf numFmtId="0" fontId="33" fillId="0" borderId="0" xfId="57" applyFont="1" applyFill="1" applyBorder="1" applyAlignment="1" applyProtection="1">
      <alignment/>
      <protection/>
    </xf>
    <xf numFmtId="0" fontId="33" fillId="0" borderId="0" xfId="57" applyFont="1" applyAlignment="1">
      <alignment horizontal="center"/>
      <protection/>
    </xf>
    <xf numFmtId="0" fontId="33" fillId="0" borderId="0" xfId="57" applyFont="1" applyAlignment="1">
      <alignment/>
      <protection/>
    </xf>
    <xf numFmtId="0" fontId="33" fillId="0" borderId="0" xfId="57" applyFont="1" applyFill="1" applyBorder="1" applyAlignment="1">
      <alignment/>
      <protection/>
    </xf>
    <xf numFmtId="0" fontId="6" fillId="0" borderId="0" xfId="57" applyAlignment="1" applyProtection="1">
      <alignment horizontal="right"/>
      <protection/>
    </xf>
    <xf numFmtId="0" fontId="6" fillId="0" borderId="0" xfId="57" applyBorder="1" applyAlignment="1" applyProtection="1">
      <alignment horizontal="right"/>
      <protection/>
    </xf>
    <xf numFmtId="0" fontId="6" fillId="0" borderId="0" xfId="57" applyBorder="1" applyProtection="1">
      <alignment/>
      <protection/>
    </xf>
    <xf numFmtId="165" fontId="6" fillId="0" borderId="13" xfId="57" applyNumberFormat="1" applyBorder="1" applyProtection="1">
      <alignment/>
      <protection/>
    </xf>
    <xf numFmtId="0" fontId="6" fillId="0" borderId="0" xfId="57" applyBorder="1" applyAlignment="1" applyProtection="1">
      <alignment/>
      <protection/>
    </xf>
    <xf numFmtId="0" fontId="6" fillId="0" borderId="0" xfId="57" applyProtection="1">
      <alignment/>
      <protection/>
    </xf>
    <xf numFmtId="0" fontId="6" fillId="33" borderId="13" xfId="57" applyFill="1" applyBorder="1" applyAlignment="1" applyProtection="1">
      <alignment/>
      <protection/>
    </xf>
    <xf numFmtId="0" fontId="6" fillId="33" borderId="14" xfId="57" applyFill="1" applyBorder="1" applyProtection="1">
      <alignment/>
      <protection/>
    </xf>
    <xf numFmtId="0" fontId="6" fillId="0" borderId="15" xfId="57" applyBorder="1" applyAlignment="1" applyProtection="1">
      <alignment horizontal="center"/>
      <protection/>
    </xf>
    <xf numFmtId="0" fontId="6" fillId="0" borderId="16" xfId="57" applyBorder="1" applyAlignment="1" applyProtection="1">
      <alignment horizontal="center"/>
      <protection/>
    </xf>
    <xf numFmtId="0" fontId="6" fillId="0" borderId="0" xfId="57" applyFill="1" applyBorder="1" applyProtection="1">
      <alignment/>
      <protection/>
    </xf>
    <xf numFmtId="0" fontId="6" fillId="0" borderId="0" xfId="57" applyFill="1" applyBorder="1" applyAlignment="1" applyProtection="1">
      <alignment/>
      <protection/>
    </xf>
    <xf numFmtId="0" fontId="6" fillId="0" borderId="0" xfId="57" applyFill="1" applyProtection="1">
      <alignment/>
      <protection/>
    </xf>
    <xf numFmtId="0" fontId="33" fillId="32" borderId="17" xfId="57" applyFont="1" applyFill="1" applyBorder="1" applyAlignment="1" applyProtection="1">
      <alignment horizontal="center"/>
      <protection locked="0"/>
    </xf>
    <xf numFmtId="0" fontId="33" fillId="32" borderId="18" xfId="57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3" fillId="32" borderId="19" xfId="57" applyFont="1" applyFill="1" applyBorder="1" applyAlignment="1" applyProtection="1">
      <alignment horizontal="center"/>
      <protection locked="0"/>
    </xf>
    <xf numFmtId="0" fontId="33" fillId="0" borderId="0" xfId="57" applyFont="1" applyAlignment="1" applyProtection="1">
      <alignment horizontal="center"/>
      <protection/>
    </xf>
    <xf numFmtId="0" fontId="33" fillId="0" borderId="0" xfId="57" applyFont="1" applyAlignment="1" applyProtection="1">
      <alignment horizontal="left"/>
      <protection/>
    </xf>
    <xf numFmtId="0" fontId="33" fillId="0" borderId="0" xfId="57" applyFont="1" applyProtection="1">
      <alignment/>
      <protection/>
    </xf>
    <xf numFmtId="0" fontId="33" fillId="0" borderId="0" xfId="57" applyFont="1" applyAlignment="1" applyProtection="1">
      <alignment/>
      <protection/>
    </xf>
    <xf numFmtId="0" fontId="33" fillId="34" borderId="18" xfId="57" applyFont="1" applyFill="1" applyBorder="1" applyAlignment="1" applyProtection="1">
      <alignment horizontal="center"/>
      <protection/>
    </xf>
    <xf numFmtId="0" fontId="33" fillId="0" borderId="0" xfId="57" applyFont="1" applyFill="1" applyBorder="1" applyAlignment="1" applyProtection="1">
      <alignment horizontal="left"/>
      <protection/>
    </xf>
    <xf numFmtId="0" fontId="33" fillId="34" borderId="17" xfId="57" applyFont="1" applyFill="1" applyBorder="1" applyAlignment="1" applyProtection="1">
      <alignment horizontal="center"/>
      <protection/>
    </xf>
    <xf numFmtId="0" fontId="33" fillId="0" borderId="0" xfId="57" applyFont="1" applyFill="1" applyBorder="1" applyAlignment="1" applyProtection="1">
      <alignment wrapText="1"/>
      <protection/>
    </xf>
    <xf numFmtId="10" fontId="60" fillId="34" borderId="17" xfId="61" applyNumberFormat="1" applyFont="1" applyFill="1" applyBorder="1" applyAlignment="1" applyProtection="1">
      <alignment horizontal="center"/>
      <protection/>
    </xf>
    <xf numFmtId="0" fontId="61" fillId="0" borderId="0" xfId="57" applyFont="1" applyFill="1" applyBorder="1" applyAlignment="1" applyProtection="1">
      <alignment/>
      <protection/>
    </xf>
    <xf numFmtId="0" fontId="61" fillId="34" borderId="17" xfId="57" applyFont="1" applyFill="1" applyBorder="1" applyAlignment="1" applyProtection="1">
      <alignment horizontal="center"/>
      <protection/>
    </xf>
    <xf numFmtId="0" fontId="62" fillId="0" borderId="0" xfId="57" applyFont="1" applyAlignment="1" applyProtection="1">
      <alignment wrapText="1"/>
      <protection/>
    </xf>
    <xf numFmtId="0" fontId="63" fillId="0" borderId="0" xfId="57" applyFont="1" applyAlignment="1" applyProtection="1">
      <alignment/>
      <protection/>
    </xf>
    <xf numFmtId="0" fontId="33" fillId="0" borderId="0" xfId="57" applyFont="1" applyAlignment="1" applyProtection="1">
      <alignment horizontal="left"/>
      <protection/>
    </xf>
    <xf numFmtId="0" fontId="0" fillId="0" borderId="20" xfId="0" applyFill="1" applyBorder="1" applyAlignment="1" applyProtection="1">
      <alignment horizontal="center"/>
      <protection locked="0"/>
    </xf>
    <xf numFmtId="0" fontId="57" fillId="0" borderId="0" xfId="0" applyFont="1" applyBorder="1" applyAlignment="1" applyProtection="1">
      <alignment wrapText="1"/>
      <protection/>
    </xf>
    <xf numFmtId="0" fontId="64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33" fillId="0" borderId="0" xfId="57" applyFont="1" applyFill="1" applyBorder="1" applyAlignment="1" applyProtection="1">
      <alignment/>
      <protection locked="0"/>
    </xf>
    <xf numFmtId="0" fontId="59" fillId="0" borderId="21" xfId="0" applyFont="1" applyBorder="1" applyAlignment="1" applyProtection="1">
      <alignment wrapText="1"/>
      <protection/>
    </xf>
    <xf numFmtId="1" fontId="65" fillId="0" borderId="22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>
      <alignment vertical="center"/>
    </xf>
    <xf numFmtId="0" fontId="59" fillId="35" borderId="23" xfId="0" applyFont="1" applyFill="1" applyBorder="1" applyAlignment="1" applyProtection="1">
      <alignment horizontal="center" vertical="center" wrapText="1"/>
      <protection/>
    </xf>
    <xf numFmtId="0" fontId="59" fillId="0" borderId="24" xfId="0" applyFont="1" applyBorder="1" applyAlignment="1" applyProtection="1">
      <alignment wrapText="1"/>
      <protection/>
    </xf>
    <xf numFmtId="0" fontId="59" fillId="0" borderId="25" xfId="0" applyFont="1" applyBorder="1" applyAlignment="1" applyProtection="1">
      <alignment wrapText="1"/>
      <protection/>
    </xf>
    <xf numFmtId="2" fontId="0" fillId="0" borderId="26" xfId="0" applyNumberFormat="1" applyFill="1" applyBorder="1" applyAlignment="1" applyProtection="1">
      <alignment wrapText="1"/>
      <protection locked="0"/>
    </xf>
    <xf numFmtId="2" fontId="0" fillId="0" borderId="27" xfId="0" applyNumberFormat="1" applyFill="1" applyBorder="1" applyAlignment="1" applyProtection="1">
      <alignment horizontal="center" wrapText="1"/>
      <protection locked="0"/>
    </xf>
    <xf numFmtId="164" fontId="0" fillId="36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4" xfId="0" applyFill="1" applyBorder="1" applyAlignment="1" applyProtection="1">
      <alignment horizontal="center"/>
      <protection locked="0"/>
    </xf>
    <xf numFmtId="1" fontId="0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/>
      <protection locked="0"/>
    </xf>
    <xf numFmtId="1" fontId="0" fillId="0" borderId="30" xfId="0" applyNumberFormat="1" applyFont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59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37" xfId="0" applyFont="1" applyFill="1" applyBorder="1" applyAlignment="1" applyProtection="1">
      <alignment horizontal="center" wrapText="1"/>
      <protection locked="0"/>
    </xf>
    <xf numFmtId="0" fontId="0" fillId="0" borderId="38" xfId="0" applyFont="1" applyFill="1" applyBorder="1" applyAlignment="1" applyProtection="1">
      <alignment horizontal="center" wrapText="1"/>
      <protection locked="0"/>
    </xf>
    <xf numFmtId="0" fontId="0" fillId="0" borderId="39" xfId="0" applyFont="1" applyFill="1" applyBorder="1" applyAlignment="1" applyProtection="1">
      <alignment horizontal="center" wrapText="1"/>
      <protection locked="0"/>
    </xf>
    <xf numFmtId="0" fontId="59" fillId="0" borderId="40" xfId="0" applyFont="1" applyBorder="1" applyAlignment="1" applyProtection="1">
      <alignment horizontal="left" vertical="center" wrapText="1"/>
      <protection/>
    </xf>
    <xf numFmtId="0" fontId="59" fillId="0" borderId="41" xfId="0" applyFont="1" applyBorder="1" applyAlignment="1" applyProtection="1">
      <alignment horizontal="left" vertical="center" wrapText="1"/>
      <protection locked="0"/>
    </xf>
    <xf numFmtId="0" fontId="59" fillId="0" borderId="42" xfId="0" applyFont="1" applyBorder="1" applyAlignment="1" applyProtection="1">
      <alignment vertical="top" wrapText="1"/>
      <protection/>
    </xf>
    <xf numFmtId="0" fontId="59" fillId="0" borderId="43" xfId="0" applyFont="1" applyBorder="1" applyAlignment="1" applyProtection="1">
      <alignment horizontal="left" vertical="center" wrapText="1"/>
      <protection locked="0"/>
    </xf>
    <xf numFmtId="1" fontId="0" fillId="0" borderId="44" xfId="0" applyNumberFormat="1" applyFill="1" applyBorder="1" applyAlignment="1" applyProtection="1">
      <alignment horizontal="left"/>
      <protection locked="0"/>
    </xf>
    <xf numFmtId="0" fontId="59" fillId="0" borderId="45" xfId="0" applyFont="1" applyBorder="1" applyAlignment="1">
      <alignment/>
    </xf>
    <xf numFmtId="0" fontId="59" fillId="0" borderId="46" xfId="0" applyFont="1" applyBorder="1" applyAlignment="1">
      <alignment/>
    </xf>
    <xf numFmtId="0" fontId="59" fillId="0" borderId="47" xfId="0" applyFont="1" applyBorder="1" applyAlignment="1">
      <alignment/>
    </xf>
    <xf numFmtId="0" fontId="59" fillId="0" borderId="0" xfId="0" applyFont="1" applyAlignment="1">
      <alignment/>
    </xf>
    <xf numFmtId="0" fontId="66" fillId="0" borderId="32" xfId="0" applyFont="1" applyBorder="1" applyAlignment="1" applyProtection="1">
      <alignment horizontal="left" vertical="center" indent="2"/>
      <protection locked="0"/>
    </xf>
    <xf numFmtId="0" fontId="66" fillId="0" borderId="13" xfId="0" applyFont="1" applyBorder="1" applyAlignment="1" applyProtection="1">
      <alignment horizontal="left" vertical="center" indent="2"/>
      <protection locked="0"/>
    </xf>
    <xf numFmtId="0" fontId="0" fillId="0" borderId="48" xfId="0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/>
      <protection locked="0"/>
    </xf>
    <xf numFmtId="1" fontId="0" fillId="0" borderId="32" xfId="0" applyNumberFormat="1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0" fillId="0" borderId="52" xfId="0" applyFill="1" applyBorder="1" applyAlignment="1" applyProtection="1">
      <alignment horizontal="center"/>
      <protection locked="0"/>
    </xf>
    <xf numFmtId="2" fontId="0" fillId="0" borderId="53" xfId="0" applyNumberFormat="1" applyFill="1" applyBorder="1" applyAlignment="1" applyProtection="1">
      <alignment wrapText="1"/>
      <protection locked="0"/>
    </xf>
    <xf numFmtId="1" fontId="0" fillId="0" borderId="54" xfId="0" applyNumberFormat="1" applyFill="1" applyBorder="1" applyAlignment="1" applyProtection="1">
      <alignment horizontal="left"/>
      <protection locked="0"/>
    </xf>
    <xf numFmtId="2" fontId="0" fillId="0" borderId="55" xfId="0" applyNumberForma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56" xfId="0" applyFill="1" applyBorder="1" applyAlignment="1" applyProtection="1">
      <alignment horizontal="center"/>
      <protection locked="0"/>
    </xf>
    <xf numFmtId="2" fontId="0" fillId="0" borderId="55" xfId="0" applyNumberFormat="1" applyFill="1" applyBorder="1" applyAlignment="1" applyProtection="1">
      <alignment horizontal="left"/>
      <protection locked="0"/>
    </xf>
    <xf numFmtId="2" fontId="57" fillId="0" borderId="55" xfId="0" applyNumberFormat="1" applyFont="1" applyFill="1" applyBorder="1" applyAlignment="1" applyProtection="1">
      <alignment horizontal="left"/>
      <protection locked="0"/>
    </xf>
    <xf numFmtId="0" fontId="6" fillId="0" borderId="54" xfId="0" applyNumberFormat="1" applyFont="1" applyFill="1" applyBorder="1" applyAlignment="1" applyProtection="1">
      <alignment horizontal="left"/>
      <protection locked="0"/>
    </xf>
    <xf numFmtId="0" fontId="66" fillId="0" borderId="57" xfId="0" applyFont="1" applyBorder="1" applyAlignment="1" applyProtection="1">
      <alignment horizontal="left" vertical="center" indent="2"/>
      <protection locked="0"/>
    </xf>
    <xf numFmtId="0" fontId="6" fillId="0" borderId="58" xfId="0" applyNumberFormat="1" applyFont="1" applyFill="1" applyBorder="1" applyAlignment="1" applyProtection="1">
      <alignment horizontal="left"/>
      <protection locked="0"/>
    </xf>
    <xf numFmtId="2" fontId="0" fillId="0" borderId="59" xfId="0" applyNumberFormat="1" applyFill="1" applyBorder="1" applyAlignment="1" applyProtection="1">
      <alignment/>
      <protection locked="0"/>
    </xf>
    <xf numFmtId="0" fontId="59" fillId="0" borderId="60" xfId="0" applyFont="1" applyBorder="1" applyAlignment="1" applyProtection="1">
      <alignment horizontal="left" textRotation="90" wrapText="1"/>
      <protection/>
    </xf>
    <xf numFmtId="0" fontId="59" fillId="0" borderId="61" xfId="0" applyFont="1" applyBorder="1" applyAlignment="1" applyProtection="1">
      <alignment horizontal="left" textRotation="90" wrapText="1"/>
      <protection/>
    </xf>
    <xf numFmtId="0" fontId="0" fillId="0" borderId="0" xfId="0" applyAlignment="1">
      <alignment/>
    </xf>
    <xf numFmtId="0" fontId="6" fillId="0" borderId="13" xfId="57" applyFont="1" applyBorder="1" applyAlignment="1" applyProtection="1">
      <alignment horizontal="right" indent="1"/>
      <protection/>
    </xf>
    <xf numFmtId="0" fontId="8" fillId="37" borderId="13" xfId="57" applyFont="1" applyFill="1" applyBorder="1" applyAlignment="1" applyProtection="1">
      <alignment horizontal="left" indent="1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64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6" fillId="0" borderId="0" xfId="57" applyFont="1" applyBorder="1" applyAlignment="1" applyProtection="1">
      <alignment horizontal="right" indent="1"/>
      <protection/>
    </xf>
    <xf numFmtId="0" fontId="11" fillId="0" borderId="0" xfId="57" applyFont="1" applyBorder="1" applyAlignment="1" applyProtection="1">
      <alignment horizontal="center"/>
      <protection/>
    </xf>
    <xf numFmtId="0" fontId="6" fillId="0" borderId="0" xfId="57" applyFont="1" applyBorder="1" applyAlignment="1" applyProtection="1">
      <alignment horizontal="center"/>
      <protection/>
    </xf>
    <xf numFmtId="0" fontId="6" fillId="0" borderId="0" xfId="57" applyFont="1" applyFill="1" applyBorder="1" applyAlignment="1" applyProtection="1">
      <alignment horizontal="center"/>
      <protection/>
    </xf>
    <xf numFmtId="0" fontId="6" fillId="38" borderId="31" xfId="57" applyFont="1" applyFill="1" applyBorder="1" applyAlignment="1" applyProtection="1">
      <alignment horizontal="center"/>
      <protection/>
    </xf>
    <xf numFmtId="0" fontId="6" fillId="0" borderId="57" xfId="57" applyFont="1" applyBorder="1" applyAlignment="1" applyProtection="1">
      <alignment horizontal="right" indent="1"/>
      <protection/>
    </xf>
    <xf numFmtId="0" fontId="10" fillId="0" borderId="0" xfId="57" applyFont="1" applyBorder="1" applyAlignment="1" applyProtection="1">
      <alignment horizontal="center"/>
      <protection/>
    </xf>
    <xf numFmtId="0" fontId="6" fillId="38" borderId="65" xfId="57" applyFont="1" applyFill="1" applyBorder="1" applyAlignment="1" applyProtection="1">
      <alignment horizontal="center"/>
      <protection/>
    </xf>
    <xf numFmtId="0" fontId="10" fillId="0" borderId="0" xfId="57" applyFont="1" applyBorder="1" applyAlignment="1" applyProtection="1">
      <alignment horizontal="center" wrapText="1"/>
      <protection/>
    </xf>
    <xf numFmtId="0" fontId="6" fillId="0" borderId="13" xfId="57" applyFont="1" applyBorder="1" applyAlignment="1" applyProtection="1">
      <alignment horizontal="center"/>
      <protection/>
    </xf>
    <xf numFmtId="0" fontId="6" fillId="0" borderId="35" xfId="57" applyFont="1" applyBorder="1" applyAlignment="1" applyProtection="1">
      <alignment horizontal="center"/>
      <protection/>
    </xf>
    <xf numFmtId="0" fontId="6" fillId="0" borderId="15" xfId="57" applyFont="1" applyFill="1" applyBorder="1" applyAlignment="1" applyProtection="1">
      <alignment horizontal="center"/>
      <protection/>
    </xf>
    <xf numFmtId="0" fontId="6" fillId="0" borderId="35" xfId="57" applyFont="1" applyFill="1" applyBorder="1" applyAlignment="1" applyProtection="1">
      <alignment horizontal="center"/>
      <protection/>
    </xf>
    <xf numFmtId="0" fontId="6" fillId="38" borderId="34" xfId="57" applyFont="1" applyFill="1" applyBorder="1" applyAlignment="1" applyProtection="1">
      <alignment horizontal="center"/>
      <protection/>
    </xf>
    <xf numFmtId="0" fontId="8" fillId="0" borderId="35" xfId="57" applyFont="1" applyBorder="1" applyAlignment="1" applyProtection="1">
      <alignment horizontal="right" indent="1"/>
      <protection locked="0"/>
    </xf>
    <xf numFmtId="0" fontId="10" fillId="0" borderId="0" xfId="57" applyFont="1" applyBorder="1" applyProtection="1">
      <alignment/>
      <protection/>
    </xf>
    <xf numFmtId="49" fontId="6" fillId="38" borderId="34" xfId="57" applyNumberFormat="1" applyFont="1" applyFill="1" applyBorder="1" applyAlignment="1" applyProtection="1">
      <alignment horizontal="center"/>
      <protection/>
    </xf>
    <xf numFmtId="0" fontId="8" fillId="39" borderId="13" xfId="57" applyFont="1" applyFill="1" applyBorder="1" applyAlignment="1" applyProtection="1">
      <alignment horizontal="right" indent="1"/>
      <protection/>
    </xf>
    <xf numFmtId="0" fontId="8" fillId="39" borderId="35" xfId="57" applyFont="1" applyFill="1" applyBorder="1" applyAlignment="1" applyProtection="1">
      <alignment horizontal="right" indent="1"/>
      <protection/>
    </xf>
    <xf numFmtId="0" fontId="8" fillId="39" borderId="15" xfId="57" applyFont="1" applyFill="1" applyBorder="1" applyAlignment="1" applyProtection="1">
      <alignment horizontal="right" indent="1"/>
      <protection/>
    </xf>
    <xf numFmtId="10" fontId="8" fillId="0" borderId="35" xfId="57" applyNumberFormat="1" applyFont="1" applyBorder="1" applyAlignment="1" applyProtection="1">
      <alignment horizontal="right" indent="1"/>
      <protection locked="0"/>
    </xf>
    <xf numFmtId="0" fontId="14" fillId="40" borderId="13" xfId="57" applyFont="1" applyFill="1" applyBorder="1" applyAlignment="1" applyProtection="1">
      <alignment horizontal="right" indent="1"/>
      <protection/>
    </xf>
    <xf numFmtId="0" fontId="14" fillId="40" borderId="35" xfId="57" applyFont="1" applyFill="1" applyBorder="1" applyAlignment="1" applyProtection="1">
      <alignment horizontal="right" indent="1"/>
      <protection/>
    </xf>
    <xf numFmtId="0" fontId="14" fillId="40" borderId="15" xfId="57" applyFont="1" applyFill="1" applyBorder="1" applyAlignment="1" applyProtection="1">
      <alignment horizontal="right" indent="1"/>
      <protection/>
    </xf>
    <xf numFmtId="0" fontId="8" fillId="0" borderId="13" xfId="57" applyFont="1" applyBorder="1" applyAlignment="1" applyProtection="1">
      <alignment horizontal="right" indent="1"/>
      <protection locked="0"/>
    </xf>
    <xf numFmtId="0" fontId="8" fillId="0" borderId="15" xfId="57" applyFont="1" applyBorder="1" applyAlignment="1" applyProtection="1">
      <alignment horizontal="right" indent="1"/>
      <protection locked="0"/>
    </xf>
    <xf numFmtId="0" fontId="8" fillId="0" borderId="14" xfId="57" applyFont="1" applyBorder="1" applyAlignment="1" applyProtection="1">
      <alignment horizontal="right" indent="1"/>
      <protection locked="0"/>
    </xf>
    <xf numFmtId="0" fontId="8" fillId="0" borderId="34" xfId="57" applyFont="1" applyBorder="1" applyAlignment="1" applyProtection="1">
      <alignment horizontal="right" indent="1"/>
      <protection locked="0"/>
    </xf>
    <xf numFmtId="0" fontId="8" fillId="0" borderId="35" xfId="57" applyFont="1" applyBorder="1" applyAlignment="1" applyProtection="1">
      <alignment horizontal="right" indent="1"/>
      <protection/>
    </xf>
    <xf numFmtId="49" fontId="6" fillId="38" borderId="65" xfId="57" applyNumberFormat="1" applyFont="1" applyFill="1" applyBorder="1" applyAlignment="1" applyProtection="1">
      <alignment horizontal="center"/>
      <protection/>
    </xf>
    <xf numFmtId="0" fontId="6" fillId="0" borderId="66" xfId="57" applyFont="1" applyBorder="1" applyAlignment="1" applyProtection="1">
      <alignment horizontal="center"/>
      <protection/>
    </xf>
    <xf numFmtId="0" fontId="6" fillId="0" borderId="67" xfId="57" applyFont="1" applyBorder="1" applyAlignment="1" applyProtection="1">
      <alignment horizontal="center"/>
      <protection/>
    </xf>
    <xf numFmtId="0" fontId="8" fillId="0" borderId="35" xfId="57" applyFont="1" applyBorder="1" applyAlignment="1" applyProtection="1">
      <alignment horizontal="right"/>
      <protection locked="0"/>
    </xf>
    <xf numFmtId="0" fontId="8" fillId="0" borderId="15" xfId="57" applyFont="1" applyBorder="1" applyAlignment="1" applyProtection="1">
      <alignment horizontal="right"/>
      <protection locked="0"/>
    </xf>
    <xf numFmtId="0" fontId="8" fillId="0" borderId="35" xfId="57" applyFont="1" applyBorder="1" applyAlignment="1" applyProtection="1">
      <alignment horizontal="left" indent="1"/>
      <protection locked="0"/>
    </xf>
    <xf numFmtId="0" fontId="8" fillId="0" borderId="15" xfId="57" applyFont="1" applyBorder="1" applyAlignment="1" applyProtection="1">
      <alignment horizontal="left" indent="1"/>
      <protection locked="0"/>
    </xf>
    <xf numFmtId="0" fontId="8" fillId="0" borderId="35" xfId="57" applyFont="1" applyBorder="1" applyAlignment="1" applyProtection="1">
      <alignment horizontal="right"/>
      <protection/>
    </xf>
    <xf numFmtId="0" fontId="8" fillId="0" borderId="66" xfId="57" applyFont="1" applyBorder="1" applyAlignment="1" applyProtection="1">
      <alignment horizontal="right"/>
      <protection/>
    </xf>
    <xf numFmtId="0" fontId="6" fillId="0" borderId="62" xfId="57" applyFont="1" applyBorder="1" applyAlignment="1" applyProtection="1">
      <alignment horizontal="right" indent="1"/>
      <protection/>
    </xf>
    <xf numFmtId="0" fontId="8" fillId="0" borderId="68" xfId="57" applyFont="1" applyBorder="1" applyAlignment="1" applyProtection="1">
      <alignment horizontal="left" indent="1"/>
      <protection/>
    </xf>
    <xf numFmtId="0" fontId="8" fillId="0" borderId="16" xfId="57" applyFont="1" applyBorder="1" applyAlignment="1" applyProtection="1">
      <alignment horizontal="left" indent="1"/>
      <protection/>
    </xf>
    <xf numFmtId="0" fontId="8" fillId="0" borderId="15" xfId="57" applyFont="1" applyBorder="1" applyAlignment="1" applyProtection="1">
      <alignment horizontal="center"/>
      <protection locked="0"/>
    </xf>
    <xf numFmtId="0" fontId="8" fillId="0" borderId="35" xfId="57" applyFont="1" applyBorder="1" applyAlignment="1" applyProtection="1">
      <alignment horizontal="center"/>
      <protection locked="0"/>
    </xf>
    <xf numFmtId="0" fontId="6" fillId="38" borderId="69" xfId="57" applyFont="1" applyFill="1" applyBorder="1" applyAlignment="1" applyProtection="1">
      <alignment horizontal="center"/>
      <protection/>
    </xf>
    <xf numFmtId="0" fontId="8" fillId="0" borderId="68" xfId="57" applyFont="1" applyBorder="1" applyAlignment="1" applyProtection="1">
      <alignment horizontal="right" indent="1"/>
      <protection locked="0"/>
    </xf>
    <xf numFmtId="49" fontId="6" fillId="38" borderId="69" xfId="57" applyNumberFormat="1" applyFont="1" applyFill="1" applyBorder="1" applyAlignment="1" applyProtection="1">
      <alignment horizontal="center"/>
      <protection/>
    </xf>
    <xf numFmtId="0" fontId="6" fillId="0" borderId="0" xfId="57" applyFont="1" applyBorder="1" applyAlignment="1" applyProtection="1">
      <alignment horizontal="left"/>
      <protection/>
    </xf>
    <xf numFmtId="0" fontId="10" fillId="0" borderId="0" xfId="57" applyFont="1" applyFill="1" applyBorder="1" applyAlignment="1" applyProtection="1">
      <alignment/>
      <protection/>
    </xf>
    <xf numFmtId="0" fontId="6" fillId="0" borderId="0" xfId="57" applyFont="1" applyBorder="1" applyAlignment="1" applyProtection="1">
      <alignment/>
      <protection/>
    </xf>
    <xf numFmtId="0" fontId="6" fillId="0" borderId="0" xfId="57" applyFont="1" applyFill="1" applyBorder="1" applyAlignment="1" applyProtection="1">
      <alignment horizontal="right"/>
      <protection/>
    </xf>
    <xf numFmtId="0" fontId="6" fillId="0" borderId="32" xfId="57" applyFont="1" applyBorder="1" applyAlignment="1" applyProtection="1">
      <alignment horizontal="right" indent="1"/>
      <protection/>
    </xf>
    <xf numFmtId="1" fontId="8" fillId="0" borderId="35" xfId="57" applyNumberFormat="1" applyFont="1" applyBorder="1" applyAlignment="1" applyProtection="1">
      <alignment horizontal="right"/>
      <protection locked="0"/>
    </xf>
    <xf numFmtId="0" fontId="6" fillId="0" borderId="0" xfId="57" applyBorder="1" applyAlignment="1" applyProtection="1">
      <alignment horizontal="right" vertical="center"/>
      <protection/>
    </xf>
    <xf numFmtId="0" fontId="6" fillId="37" borderId="0" xfId="57" applyFill="1" applyAlignment="1" applyProtection="1">
      <alignment vertical="center"/>
      <protection locked="0"/>
    </xf>
    <xf numFmtId="0" fontId="6" fillId="0" borderId="0" xfId="57" applyAlignment="1" applyProtection="1">
      <alignment horizontal="right" vertical="center"/>
      <protection/>
    </xf>
    <xf numFmtId="178" fontId="6" fillId="37" borderId="0" xfId="57" applyNumberFormat="1" applyFill="1" applyAlignment="1" applyProtection="1">
      <alignment vertical="center"/>
      <protection locked="0"/>
    </xf>
    <xf numFmtId="0" fontId="6" fillId="0" borderId="70" xfId="57" applyBorder="1" applyProtection="1">
      <alignment/>
      <protection/>
    </xf>
    <xf numFmtId="0" fontId="6" fillId="37" borderId="13" xfId="57" applyFill="1" applyBorder="1" applyProtection="1">
      <alignment/>
      <protection locked="0"/>
    </xf>
    <xf numFmtId="2" fontId="6" fillId="0" borderId="13" xfId="57" applyNumberFormat="1" applyBorder="1" applyProtection="1">
      <alignment/>
      <protection/>
    </xf>
    <xf numFmtId="0" fontId="6" fillId="0" borderId="70" xfId="57" applyFill="1" applyBorder="1" applyProtection="1">
      <alignment/>
      <protection/>
    </xf>
    <xf numFmtId="0" fontId="6" fillId="0" borderId="13" xfId="57" applyBorder="1" applyProtection="1">
      <alignment/>
      <protection/>
    </xf>
    <xf numFmtId="0" fontId="6" fillId="0" borderId="62" xfId="57" applyBorder="1" applyProtection="1">
      <alignment/>
      <protection/>
    </xf>
    <xf numFmtId="0" fontId="6" fillId="0" borderId="71" xfId="57" applyBorder="1" applyProtection="1">
      <alignment/>
      <protection/>
    </xf>
    <xf numFmtId="0" fontId="6" fillId="38" borderId="13" xfId="57" applyFont="1" applyFill="1" applyBorder="1" applyAlignment="1" applyProtection="1">
      <alignment horizontal="center"/>
      <protection/>
    </xf>
    <xf numFmtId="0" fontId="8" fillId="37" borderId="13" xfId="57" applyFont="1" applyFill="1" applyBorder="1" applyAlignment="1" applyProtection="1">
      <alignment horizontal="right" indent="1"/>
      <protection locked="0"/>
    </xf>
    <xf numFmtId="9" fontId="6" fillId="33" borderId="13" xfId="61" applyFill="1" applyBorder="1" applyAlignment="1" applyProtection="1">
      <alignment/>
      <protection/>
    </xf>
    <xf numFmtId="0" fontId="8" fillId="0" borderId="38" xfId="57" applyFont="1" applyBorder="1" applyAlignment="1" applyProtection="1">
      <alignment horizontal="center"/>
      <protection/>
    </xf>
    <xf numFmtId="10" fontId="8" fillId="0" borderId="13" xfId="57" applyNumberFormat="1" applyFont="1" applyBorder="1" applyAlignment="1" applyProtection="1">
      <alignment/>
      <protection/>
    </xf>
    <xf numFmtId="10" fontId="1" fillId="33" borderId="13" xfId="57" applyNumberFormat="1" applyFont="1" applyFill="1" applyBorder="1" applyAlignment="1" applyProtection="1">
      <alignment/>
      <protection/>
    </xf>
    <xf numFmtId="10" fontId="1" fillId="41" borderId="13" xfId="57" applyNumberFormat="1" applyFont="1" applyFill="1" applyBorder="1" applyAlignment="1" applyProtection="1">
      <alignment/>
      <protection/>
    </xf>
    <xf numFmtId="10" fontId="1" fillId="41" borderId="14" xfId="57" applyNumberFormat="1" applyFont="1" applyFill="1" applyBorder="1" applyAlignment="1" applyProtection="1">
      <alignment/>
      <protection/>
    </xf>
    <xf numFmtId="1" fontId="2" fillId="41" borderId="38" xfId="57" applyNumberFormat="1" applyFont="1" applyFill="1" applyBorder="1" applyAlignment="1" applyProtection="1">
      <alignment horizontal="center"/>
      <protection/>
    </xf>
    <xf numFmtId="10" fontId="6" fillId="0" borderId="13" xfId="57" applyNumberFormat="1" applyBorder="1" applyProtection="1">
      <alignment/>
      <protection/>
    </xf>
    <xf numFmtId="1" fontId="6" fillId="0" borderId="14" xfId="57" applyNumberFormat="1" applyBorder="1" applyProtection="1">
      <alignment/>
      <protection/>
    </xf>
    <xf numFmtId="1" fontId="8" fillId="0" borderId="38" xfId="57" applyNumberFormat="1" applyFont="1" applyBorder="1" applyAlignment="1" applyProtection="1">
      <alignment horizontal="center"/>
      <protection/>
    </xf>
    <xf numFmtId="10" fontId="6" fillId="0" borderId="62" xfId="57" applyNumberFormat="1" applyBorder="1" applyProtection="1">
      <alignment/>
      <protection/>
    </xf>
    <xf numFmtId="2" fontId="6" fillId="0" borderId="62" xfId="57" applyNumberFormat="1" applyBorder="1" applyProtection="1">
      <alignment/>
      <protection/>
    </xf>
    <xf numFmtId="1" fontId="6" fillId="0" borderId="24" xfId="57" applyNumberFormat="1" applyBorder="1" applyProtection="1">
      <alignment/>
      <protection/>
    </xf>
    <xf numFmtId="1" fontId="8" fillId="0" borderId="72" xfId="57" applyNumberFormat="1" applyFont="1" applyBorder="1" applyAlignment="1" applyProtection="1">
      <alignment horizontal="center"/>
      <protection/>
    </xf>
    <xf numFmtId="0" fontId="8" fillId="37" borderId="13" xfId="57" applyFont="1" applyFill="1" applyBorder="1" applyAlignment="1" applyProtection="1">
      <alignment horizontal="right"/>
      <protection locked="0"/>
    </xf>
    <xf numFmtId="10" fontId="6" fillId="0" borderId="57" xfId="57" applyNumberFormat="1" applyBorder="1" applyProtection="1">
      <alignment/>
      <protection/>
    </xf>
    <xf numFmtId="2" fontId="6" fillId="0" borderId="57" xfId="57" applyNumberFormat="1" applyBorder="1" applyAlignment="1" applyProtection="1">
      <alignment horizontal="right"/>
      <protection/>
    </xf>
    <xf numFmtId="1" fontId="6" fillId="0" borderId="20" xfId="57" applyNumberFormat="1" applyBorder="1" applyProtection="1">
      <alignment/>
      <protection/>
    </xf>
    <xf numFmtId="0" fontId="8" fillId="37" borderId="73" xfId="57" applyFont="1" applyFill="1" applyBorder="1" applyAlignment="1" applyProtection="1">
      <alignment horizontal="right"/>
      <protection locked="0"/>
    </xf>
    <xf numFmtId="0" fontId="6" fillId="0" borderId="66" xfId="57" applyBorder="1" applyProtection="1">
      <alignment/>
      <protection/>
    </xf>
    <xf numFmtId="0" fontId="8" fillId="37" borderId="38" xfId="57" applyFont="1" applyFill="1" applyBorder="1" applyAlignment="1" applyProtection="1">
      <alignment horizontal="center"/>
      <protection locked="0"/>
    </xf>
    <xf numFmtId="0" fontId="6" fillId="0" borderId="15" xfId="57" applyBorder="1" applyProtection="1">
      <alignment/>
      <protection/>
    </xf>
    <xf numFmtId="0" fontId="8" fillId="37" borderId="38" xfId="57" applyFont="1" applyFill="1" applyBorder="1" applyAlignment="1" applyProtection="1">
      <alignment horizontal="right"/>
      <protection locked="0"/>
    </xf>
    <xf numFmtId="0" fontId="8" fillId="37" borderId="72" xfId="57" applyFont="1" applyFill="1" applyBorder="1" applyAlignment="1" applyProtection="1">
      <alignment horizontal="center"/>
      <protection locked="0"/>
    </xf>
    <xf numFmtId="0" fontId="6" fillId="0" borderId="16" xfId="57" applyBorder="1" applyProtection="1">
      <alignment/>
      <protection/>
    </xf>
    <xf numFmtId="0" fontId="8" fillId="0" borderId="13" xfId="57" applyFont="1" applyBorder="1" applyAlignment="1" applyProtection="1">
      <alignment horizontal="right"/>
      <protection/>
    </xf>
    <xf numFmtId="0" fontId="6" fillId="33" borderId="57" xfId="57" applyFill="1" applyBorder="1" applyProtection="1">
      <alignment/>
      <protection/>
    </xf>
    <xf numFmtId="0" fontId="8" fillId="0" borderId="20" xfId="57" applyFont="1" applyBorder="1" applyAlignment="1" applyProtection="1">
      <alignment horizontal="right"/>
      <protection/>
    </xf>
    <xf numFmtId="0" fontId="8" fillId="38" borderId="73" xfId="57" applyFont="1" applyFill="1" applyBorder="1" applyAlignment="1" applyProtection="1">
      <alignment horizontal="right"/>
      <protection/>
    </xf>
    <xf numFmtId="0" fontId="8" fillId="33" borderId="66" xfId="57" applyFont="1" applyFill="1" applyBorder="1" applyAlignment="1" applyProtection="1">
      <alignment horizontal="right"/>
      <protection/>
    </xf>
    <xf numFmtId="0" fontId="8" fillId="0" borderId="13" xfId="57" applyFont="1" applyBorder="1" applyAlignment="1" applyProtection="1">
      <alignment horizontal="left" indent="1"/>
      <protection/>
    </xf>
    <xf numFmtId="0" fontId="6" fillId="33" borderId="62" xfId="57" applyFill="1" applyBorder="1" applyProtection="1">
      <alignment/>
      <protection/>
    </xf>
    <xf numFmtId="0" fontId="8" fillId="38" borderId="24" xfId="57" applyFont="1" applyFill="1" applyBorder="1" applyAlignment="1" applyProtection="1">
      <alignment horizontal="center"/>
      <protection/>
    </xf>
    <xf numFmtId="0" fontId="8" fillId="38" borderId="72" xfId="57" applyFont="1" applyFill="1" applyBorder="1" applyAlignment="1" applyProtection="1">
      <alignment horizontal="center"/>
      <protection/>
    </xf>
    <xf numFmtId="0" fontId="8" fillId="33" borderId="16" xfId="57" applyFont="1" applyFill="1" applyBorder="1" applyAlignment="1" applyProtection="1">
      <alignment horizontal="center"/>
      <protection/>
    </xf>
    <xf numFmtId="165" fontId="6" fillId="0" borderId="13" xfId="57" applyNumberFormat="1" applyBorder="1" applyAlignment="1" applyProtection="1">
      <alignment/>
      <protection/>
    </xf>
    <xf numFmtId="0" fontId="8" fillId="0" borderId="13" xfId="57" applyFont="1" applyFill="1" applyBorder="1" applyAlignment="1" applyProtection="1">
      <alignment horizontal="right" indent="1"/>
      <protection/>
    </xf>
    <xf numFmtId="0" fontId="6" fillId="33" borderId="18" xfId="57" applyFill="1" applyBorder="1" applyProtection="1">
      <alignment/>
      <protection/>
    </xf>
    <xf numFmtId="1" fontId="8" fillId="0" borderId="74" xfId="57" applyNumberFormat="1" applyFont="1" applyFill="1" applyBorder="1" applyAlignment="1" applyProtection="1">
      <alignment horizontal="center"/>
      <protection/>
    </xf>
    <xf numFmtId="0" fontId="6" fillId="0" borderId="15" xfId="57" applyFill="1" applyBorder="1" applyProtection="1">
      <alignment/>
      <protection/>
    </xf>
    <xf numFmtId="0" fontId="6" fillId="41" borderId="0" xfId="57" applyFill="1" applyProtection="1">
      <alignment/>
      <protection/>
    </xf>
    <xf numFmtId="0" fontId="6" fillId="0" borderId="0" xfId="57" applyFont="1" applyBorder="1" applyProtection="1">
      <alignment/>
      <protection locked="0"/>
    </xf>
    <xf numFmtId="0" fontId="6" fillId="0" borderId="0" xfId="57" applyFont="1" applyBorder="1" applyProtection="1">
      <alignment/>
      <protection/>
    </xf>
    <xf numFmtId="10" fontId="6" fillId="0" borderId="0" xfId="57" applyNumberFormat="1" applyFont="1" applyBorder="1" applyProtection="1">
      <alignment/>
      <protection locked="0"/>
    </xf>
    <xf numFmtId="0" fontId="6" fillId="0" borderId="0" xfId="57" applyFont="1" applyBorder="1" applyAlignment="1" applyProtection="1">
      <alignment vertical="center" wrapText="1"/>
      <protection locked="0"/>
    </xf>
    <xf numFmtId="0" fontId="10" fillId="0" borderId="0" xfId="57" applyFont="1" applyBorder="1" applyAlignment="1" applyProtection="1">
      <alignment wrapText="1"/>
      <protection locked="0"/>
    </xf>
    <xf numFmtId="0" fontId="6" fillId="0" borderId="0" xfId="57" applyFont="1" applyBorder="1" applyAlignment="1" applyProtection="1">
      <alignment vertical="center" wrapText="1"/>
      <protection/>
    </xf>
    <xf numFmtId="0" fontId="10" fillId="0" borderId="0" xfId="57" applyFont="1" applyBorder="1" applyAlignment="1" applyProtection="1">
      <alignment/>
      <protection/>
    </xf>
    <xf numFmtId="49" fontId="6" fillId="0" borderId="0" xfId="57" applyNumberFormat="1" applyFont="1" applyBorder="1" applyAlignment="1" applyProtection="1">
      <alignment horizontal="center"/>
      <protection/>
    </xf>
    <xf numFmtId="1" fontId="8" fillId="0" borderId="13" xfId="57" applyNumberFormat="1" applyFont="1" applyBorder="1" applyAlignment="1" applyProtection="1">
      <alignment horizontal="right" indent="1"/>
      <protection locked="0"/>
    </xf>
    <xf numFmtId="0" fontId="6" fillId="0" borderId="0" xfId="57" applyFont="1" applyBorder="1" applyAlignment="1" applyProtection="1">
      <alignment horizontal="left" indent="1"/>
      <protection/>
    </xf>
    <xf numFmtId="0" fontId="6" fillId="38" borderId="31" xfId="57" applyFont="1" applyFill="1" applyBorder="1" applyAlignment="1" applyProtection="1">
      <alignment horizontal="left"/>
      <protection/>
    </xf>
    <xf numFmtId="0" fontId="6" fillId="38" borderId="34" xfId="57" applyFont="1" applyFill="1" applyBorder="1" applyAlignment="1" applyProtection="1">
      <alignment horizontal="left"/>
      <protection/>
    </xf>
    <xf numFmtId="0" fontId="6" fillId="0" borderId="0" xfId="57" applyFont="1" applyBorder="1" applyAlignment="1" applyProtection="1">
      <alignment horizontal="left" vertical="center"/>
      <protection locked="0"/>
    </xf>
    <xf numFmtId="0" fontId="6" fillId="0" borderId="0" xfId="57" applyFont="1" applyBorder="1" applyAlignment="1" applyProtection="1">
      <alignment horizontal="left" vertical="center"/>
      <protection/>
    </xf>
    <xf numFmtId="1" fontId="8" fillId="0" borderId="35" xfId="57" applyNumberFormat="1" applyFont="1" applyBorder="1" applyAlignment="1" applyProtection="1">
      <alignment horizontal="right" indent="1"/>
      <protection locked="0"/>
    </xf>
    <xf numFmtId="0" fontId="6" fillId="0" borderId="0" xfId="57" applyBorder="1" applyAlignment="1" applyProtection="1">
      <alignment horizontal="left"/>
      <protection/>
    </xf>
    <xf numFmtId="0" fontId="6" fillId="0" borderId="0" xfId="57" applyFill="1" applyBorder="1" applyAlignment="1" applyProtection="1">
      <alignment horizontal="right"/>
      <protection/>
    </xf>
    <xf numFmtId="1" fontId="8" fillId="0" borderId="68" xfId="57" applyNumberFormat="1" applyFont="1" applyBorder="1" applyAlignment="1" applyProtection="1">
      <alignment horizontal="right" indent="1"/>
      <protection locked="0"/>
    </xf>
    <xf numFmtId="0" fontId="8" fillId="42" borderId="35" xfId="57" applyFont="1" applyFill="1" applyBorder="1" applyAlignment="1" applyProtection="1">
      <alignment horizontal="right" indent="1"/>
      <protection locked="0"/>
    </xf>
    <xf numFmtId="0" fontId="8" fillId="0" borderId="22" xfId="57" applyFont="1" applyBorder="1" applyAlignment="1" applyProtection="1">
      <alignment horizontal="right" indent="1"/>
      <protection locked="0"/>
    </xf>
    <xf numFmtId="0" fontId="6" fillId="0" borderId="22" xfId="57" applyFont="1" applyBorder="1" applyProtection="1">
      <alignment/>
      <protection locked="0"/>
    </xf>
    <xf numFmtId="0" fontId="57" fillId="0" borderId="75" xfId="0" applyNumberFormat="1" applyFont="1" applyFill="1" applyBorder="1" applyAlignment="1" applyProtection="1">
      <alignment horizontal="right"/>
      <protection locked="0"/>
    </xf>
    <xf numFmtId="0" fontId="10" fillId="0" borderId="60" xfId="57" applyFont="1" applyBorder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59" fillId="0" borderId="23" xfId="0" applyFont="1" applyBorder="1" applyAlignment="1" applyProtection="1">
      <alignment horizontal="center" vertical="center" textRotation="90" wrapText="1"/>
      <protection/>
    </xf>
    <xf numFmtId="0" fontId="59" fillId="0" borderId="60" xfId="0" applyFont="1" applyBorder="1" applyAlignment="1" applyProtection="1">
      <alignment horizontal="center" vertical="center" textRotation="90" wrapText="1"/>
      <protection/>
    </xf>
    <xf numFmtId="0" fontId="59" fillId="0" borderId="61" xfId="0" applyFont="1" applyBorder="1" applyAlignment="1" applyProtection="1">
      <alignment horizontal="center" vertical="center" textRotation="90" wrapText="1"/>
      <protection/>
    </xf>
    <xf numFmtId="0" fontId="0" fillId="0" borderId="78" xfId="0" applyFont="1" applyBorder="1" applyAlignment="1" applyProtection="1">
      <alignment horizontal="center" vertical="center" wrapText="1"/>
      <protection/>
    </xf>
    <xf numFmtId="0" fontId="0" fillId="0" borderId="79" xfId="0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59" fillId="0" borderId="80" xfId="0" applyFont="1" applyBorder="1" applyAlignment="1" applyProtection="1">
      <alignment horizontal="left" vertical="top" wrapText="1"/>
      <protection/>
    </xf>
    <xf numFmtId="0" fontId="59" fillId="0" borderId="18" xfId="0" applyFont="1" applyBorder="1" applyAlignment="1" applyProtection="1">
      <alignment horizontal="left" vertical="top" wrapText="1"/>
      <protection/>
    </xf>
    <xf numFmtId="0" fontId="59" fillId="0" borderId="60" xfId="0" applyFont="1" applyBorder="1" applyAlignment="1" applyProtection="1">
      <alignment horizontal="center" textRotation="90" wrapText="1"/>
      <protection/>
    </xf>
    <xf numFmtId="0" fontId="59" fillId="0" borderId="61" xfId="0" applyFont="1" applyBorder="1" applyAlignment="1" applyProtection="1">
      <alignment horizontal="center" textRotation="90" wrapText="1"/>
      <protection/>
    </xf>
    <xf numFmtId="0" fontId="67" fillId="0" borderId="81" xfId="0" applyFont="1" applyBorder="1" applyAlignment="1" applyProtection="1">
      <alignment horizontal="center" vertical="center" wrapText="1"/>
      <protection/>
    </xf>
    <xf numFmtId="0" fontId="67" fillId="0" borderId="79" xfId="0" applyFont="1" applyBorder="1" applyAlignment="1" applyProtection="1">
      <alignment horizontal="center" vertical="center" wrapText="1"/>
      <protection/>
    </xf>
    <xf numFmtId="0" fontId="67" fillId="0" borderId="76" xfId="0" applyFont="1" applyBorder="1" applyAlignment="1" applyProtection="1">
      <alignment horizontal="center" vertical="center" wrapText="1"/>
      <protection/>
    </xf>
    <xf numFmtId="0" fontId="67" fillId="0" borderId="77" xfId="0" applyFont="1" applyBorder="1" applyAlignment="1" applyProtection="1">
      <alignment horizontal="center" vertical="center" wrapText="1"/>
      <protection/>
    </xf>
    <xf numFmtId="0" fontId="57" fillId="0" borderId="82" xfId="0" applyFont="1" applyBorder="1" applyAlignment="1" applyProtection="1">
      <alignment horizontal="center" vertical="center" wrapText="1"/>
      <protection/>
    </xf>
    <xf numFmtId="0" fontId="57" fillId="0" borderId="83" xfId="0" applyFont="1" applyBorder="1" applyAlignment="1" applyProtection="1">
      <alignment horizontal="center" vertical="center" wrapText="1"/>
      <protection/>
    </xf>
    <xf numFmtId="0" fontId="57" fillId="0" borderId="39" xfId="0" applyFont="1" applyBorder="1" applyAlignment="1" applyProtection="1">
      <alignment horizontal="center" vertical="center" wrapText="1"/>
      <protection/>
    </xf>
    <xf numFmtId="0" fontId="0" fillId="0" borderId="81" xfId="0" applyBorder="1" applyAlignment="1">
      <alignment horizontal="center"/>
    </xf>
    <xf numFmtId="0" fontId="0" fillId="0" borderId="79" xfId="0" applyBorder="1" applyAlignment="1">
      <alignment horizontal="center"/>
    </xf>
    <xf numFmtId="0" fontId="59" fillId="0" borderId="84" xfId="0" applyFont="1" applyBorder="1" applyAlignment="1" applyProtection="1">
      <alignment horizontal="left" vertical="center" wrapText="1"/>
      <protection locked="0"/>
    </xf>
    <xf numFmtId="0" fontId="59" fillId="0" borderId="85" xfId="0" applyFont="1" applyBorder="1" applyAlignment="1" applyProtection="1">
      <alignment horizontal="left" vertical="center" wrapText="1"/>
      <protection locked="0"/>
    </xf>
    <xf numFmtId="14" fontId="59" fillId="0" borderId="86" xfId="0" applyNumberFormat="1" applyFont="1" applyBorder="1" applyAlignment="1" applyProtection="1">
      <alignment horizontal="left" vertical="center" wrapText="1"/>
      <protection locked="0"/>
    </xf>
    <xf numFmtId="0" fontId="59" fillId="0" borderId="43" xfId="0" applyNumberFormat="1" applyFont="1" applyBorder="1" applyAlignment="1" applyProtection="1">
      <alignment horizontal="left" vertical="center" wrapText="1"/>
      <protection locked="0"/>
    </xf>
    <xf numFmtId="0" fontId="59" fillId="0" borderId="81" xfId="0" applyFont="1" applyBorder="1" applyAlignment="1" applyProtection="1">
      <alignment horizontal="center" vertical="center" textRotation="90" wrapText="1"/>
      <protection/>
    </xf>
    <xf numFmtId="0" fontId="59" fillId="0" borderId="22" xfId="0" applyFont="1" applyBorder="1" applyAlignment="1" applyProtection="1">
      <alignment horizontal="center" vertical="center" textRotation="90" wrapText="1"/>
      <protection/>
    </xf>
    <xf numFmtId="0" fontId="59" fillId="0" borderId="76" xfId="0" applyFont="1" applyBorder="1" applyAlignment="1" applyProtection="1">
      <alignment horizontal="center" vertical="center" textRotation="90" wrapText="1"/>
      <protection/>
    </xf>
    <xf numFmtId="0" fontId="67" fillId="0" borderId="45" xfId="0" applyFont="1" applyBorder="1" applyAlignment="1" applyProtection="1">
      <alignment horizontal="center" vertical="center" wrapText="1"/>
      <protection/>
    </xf>
    <xf numFmtId="0" fontId="67" fillId="0" borderId="47" xfId="0" applyFont="1" applyBorder="1" applyAlignment="1" applyProtection="1">
      <alignment horizontal="center" vertical="center" wrapText="1"/>
      <protection/>
    </xf>
    <xf numFmtId="0" fontId="57" fillId="0" borderId="87" xfId="0" applyFont="1" applyBorder="1" applyAlignment="1" applyProtection="1">
      <alignment horizontal="center" vertical="center" wrapText="1"/>
      <protection/>
    </xf>
    <xf numFmtId="0" fontId="57" fillId="0" borderId="12" xfId="0" applyFont="1" applyBorder="1" applyAlignment="1" applyProtection="1">
      <alignment horizontal="center" vertical="center" wrapText="1"/>
      <protection/>
    </xf>
    <xf numFmtId="0" fontId="57" fillId="0" borderId="88" xfId="0" applyFont="1" applyBorder="1" applyAlignment="1" applyProtection="1">
      <alignment horizontal="center" vertical="center" wrapText="1"/>
      <protection/>
    </xf>
    <xf numFmtId="0" fontId="59" fillId="0" borderId="80" xfId="0" applyFont="1" applyBorder="1" applyAlignment="1" applyProtection="1">
      <alignment horizontal="left" vertical="center" wrapText="1"/>
      <protection/>
    </xf>
    <xf numFmtId="0" fontId="59" fillId="0" borderId="89" xfId="0" applyFont="1" applyBorder="1" applyAlignment="1" applyProtection="1">
      <alignment horizontal="left" vertical="center" wrapText="1"/>
      <protection/>
    </xf>
    <xf numFmtId="0" fontId="59" fillId="0" borderId="23" xfId="0" applyFont="1" applyBorder="1" applyAlignment="1" applyProtection="1">
      <alignment horizontal="center" textRotation="90" wrapText="1"/>
      <protection/>
    </xf>
    <xf numFmtId="0" fontId="59" fillId="0" borderId="23" xfId="0" applyFont="1" applyFill="1" applyBorder="1" applyAlignment="1" applyProtection="1">
      <alignment horizontal="center" textRotation="90" wrapText="1"/>
      <protection/>
    </xf>
    <xf numFmtId="0" fontId="59" fillId="0" borderId="60" xfId="0" applyFont="1" applyFill="1" applyBorder="1" applyAlignment="1" applyProtection="1">
      <alignment horizontal="center" textRotation="90" wrapText="1"/>
      <protection/>
    </xf>
    <xf numFmtId="0" fontId="59" fillId="0" borderId="61" xfId="0" applyFont="1" applyFill="1" applyBorder="1" applyAlignment="1" applyProtection="1">
      <alignment horizontal="center" textRotation="90" wrapText="1"/>
      <protection/>
    </xf>
    <xf numFmtId="0" fontId="59" fillId="0" borderId="60" xfId="0" applyFont="1" applyBorder="1" applyAlignment="1" applyProtection="1">
      <alignment horizontal="left" textRotation="90" wrapText="1"/>
      <protection/>
    </xf>
    <xf numFmtId="0" fontId="59" fillId="0" borderId="61" xfId="0" applyFont="1" applyBorder="1" applyAlignment="1" applyProtection="1">
      <alignment horizontal="left" textRotation="90" wrapText="1"/>
      <protection/>
    </xf>
    <xf numFmtId="0" fontId="0" fillId="0" borderId="60" xfId="0" applyBorder="1" applyAlignment="1">
      <alignment horizontal="left" textRotation="90"/>
    </xf>
    <xf numFmtId="0" fontId="0" fillId="0" borderId="61" xfId="0" applyBorder="1" applyAlignment="1">
      <alignment horizontal="left" textRotation="90"/>
    </xf>
    <xf numFmtId="0" fontId="59" fillId="0" borderId="86" xfId="0" applyFont="1" applyBorder="1" applyAlignment="1" applyProtection="1">
      <alignment horizontal="left" vertical="center" wrapText="1"/>
      <protection locked="0"/>
    </xf>
    <xf numFmtId="0" fontId="59" fillId="0" borderId="43" xfId="0" applyFont="1" applyBorder="1" applyAlignment="1" applyProtection="1">
      <alignment horizontal="left" vertical="center" wrapText="1"/>
      <protection locked="0"/>
    </xf>
    <xf numFmtId="0" fontId="68" fillId="0" borderId="81" xfId="0" applyFont="1" applyBorder="1" applyAlignment="1" applyProtection="1">
      <alignment horizontal="center" vertical="center" wrapText="1"/>
      <protection/>
    </xf>
    <xf numFmtId="0" fontId="68" fillId="0" borderId="79" xfId="0" applyFont="1" applyBorder="1" applyAlignment="1" applyProtection="1">
      <alignment horizontal="center" vertical="center" wrapText="1"/>
      <protection/>
    </xf>
    <xf numFmtId="0" fontId="68" fillId="0" borderId="81" xfId="0" applyFont="1" applyBorder="1" applyAlignment="1" applyProtection="1">
      <alignment horizontal="center" vertical="center" textRotation="90" wrapText="1"/>
      <protection/>
    </xf>
    <xf numFmtId="0" fontId="68" fillId="0" borderId="22" xfId="0" applyFont="1" applyBorder="1" applyAlignment="1" applyProtection="1">
      <alignment horizontal="center" vertical="center" textRotation="90" wrapText="1"/>
      <protection/>
    </xf>
    <xf numFmtId="0" fontId="59" fillId="0" borderId="22" xfId="0" applyFont="1" applyBorder="1" applyAlignment="1" applyProtection="1">
      <alignment horizontal="left" textRotation="90" wrapText="1"/>
      <protection/>
    </xf>
    <xf numFmtId="0" fontId="59" fillId="0" borderId="76" xfId="0" applyFont="1" applyBorder="1" applyAlignment="1" applyProtection="1">
      <alignment horizontal="left" textRotation="90" wrapText="1"/>
      <protection/>
    </xf>
    <xf numFmtId="0" fontId="33" fillId="0" borderId="0" xfId="57" applyFont="1" applyFill="1" applyBorder="1" applyAlignment="1" applyProtection="1">
      <alignment horizontal="left" wrapText="1"/>
      <protection/>
    </xf>
    <xf numFmtId="0" fontId="33" fillId="0" borderId="0" xfId="57" applyFont="1" applyFill="1" applyBorder="1" applyAlignment="1" applyProtection="1">
      <alignment horizontal="left"/>
      <protection/>
    </xf>
    <xf numFmtId="0" fontId="62" fillId="0" borderId="0" xfId="57" applyFont="1" applyAlignment="1" applyProtection="1">
      <alignment horizontal="left" vertical="center" wrapText="1"/>
      <protection/>
    </xf>
    <xf numFmtId="0" fontId="33" fillId="0" borderId="0" xfId="57" applyFont="1" applyAlignment="1" applyProtection="1">
      <alignment horizontal="left" wrapText="1"/>
      <protection/>
    </xf>
    <xf numFmtId="0" fontId="0" fillId="0" borderId="0" xfId="0" applyAlignment="1">
      <alignment/>
    </xf>
    <xf numFmtId="0" fontId="33" fillId="0" borderId="14" xfId="57" applyFont="1" applyBorder="1" applyAlignment="1" applyProtection="1">
      <alignment horizontal="left"/>
      <protection/>
    </xf>
    <xf numFmtId="0" fontId="0" fillId="0" borderId="15" xfId="0" applyBorder="1" applyAlignment="1">
      <alignment/>
    </xf>
    <xf numFmtId="0" fontId="61" fillId="0" borderId="0" xfId="57" applyFont="1" applyFill="1" applyBorder="1" applyAlignment="1" applyProtection="1">
      <alignment horizontal="left" wrapText="1"/>
      <protection/>
    </xf>
    <xf numFmtId="0" fontId="63" fillId="0" borderId="0" xfId="57" applyFont="1" applyAlignment="1" applyProtection="1">
      <alignment horizontal="center"/>
      <protection/>
    </xf>
    <xf numFmtId="0" fontId="33" fillId="32" borderId="14" xfId="57" applyFont="1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6" fillId="0" borderId="20" xfId="57" applyFont="1" applyBorder="1" applyAlignment="1" applyProtection="1">
      <alignment horizontal="center"/>
      <protection/>
    </xf>
    <xf numFmtId="0" fontId="6" fillId="0" borderId="90" xfId="57" applyFont="1" applyBorder="1" applyAlignment="1" applyProtection="1">
      <alignment horizontal="center"/>
      <protection/>
    </xf>
    <xf numFmtId="0" fontId="6" fillId="38" borderId="34" xfId="57" applyFont="1" applyFill="1" applyBorder="1" applyAlignment="1" applyProtection="1">
      <alignment horizontal="left" vertical="center"/>
      <protection/>
    </xf>
    <xf numFmtId="0" fontId="6" fillId="0" borderId="20" xfId="57" applyFont="1" applyBorder="1" applyAlignment="1" applyProtection="1">
      <alignment horizontal="right" indent="1"/>
      <protection/>
    </xf>
    <xf numFmtId="0" fontId="6" fillId="0" borderId="66" xfId="57" applyFont="1" applyBorder="1" applyAlignment="1" applyProtection="1">
      <alignment horizontal="right" indent="1"/>
      <protection/>
    </xf>
    <xf numFmtId="0" fontId="6" fillId="0" borderId="13" xfId="57" applyFont="1" applyBorder="1" applyAlignment="1" applyProtection="1">
      <alignment horizontal="right" indent="1"/>
      <protection/>
    </xf>
    <xf numFmtId="0" fontId="6" fillId="38" borderId="91" xfId="57" applyFont="1" applyFill="1" applyBorder="1" applyAlignment="1" applyProtection="1">
      <alignment horizontal="left" vertical="center"/>
      <protection/>
    </xf>
    <xf numFmtId="0" fontId="6" fillId="38" borderId="65" xfId="57" applyFont="1" applyFill="1" applyBorder="1" applyAlignment="1" applyProtection="1">
      <alignment horizontal="left" vertical="center"/>
      <protection/>
    </xf>
    <xf numFmtId="49" fontId="6" fillId="38" borderId="34" xfId="57" applyNumberFormat="1" applyFont="1" applyFill="1" applyBorder="1" applyAlignment="1" applyProtection="1">
      <alignment horizontal="center" vertical="center"/>
      <protection/>
    </xf>
    <xf numFmtId="49" fontId="10" fillId="0" borderId="13" xfId="57" applyNumberFormat="1" applyFont="1" applyBorder="1" applyAlignment="1" applyProtection="1">
      <alignment horizontal="right"/>
      <protection/>
    </xf>
    <xf numFmtId="0" fontId="6" fillId="0" borderId="35" xfId="57" applyFont="1" applyBorder="1" applyAlignment="1" applyProtection="1">
      <alignment horizontal="center" wrapText="1"/>
      <protection/>
    </xf>
    <xf numFmtId="49" fontId="6" fillId="38" borderId="91" xfId="57" applyNumberFormat="1" applyFont="1" applyFill="1" applyBorder="1" applyAlignment="1" applyProtection="1">
      <alignment horizontal="center" vertical="center"/>
      <protection/>
    </xf>
    <xf numFmtId="49" fontId="6" fillId="38" borderId="65" xfId="57" applyNumberFormat="1" applyFont="1" applyFill="1" applyBorder="1" applyAlignment="1" applyProtection="1">
      <alignment horizontal="center" vertical="center"/>
      <protection/>
    </xf>
    <xf numFmtId="0" fontId="6" fillId="0" borderId="13" xfId="57" applyFont="1" applyBorder="1" applyAlignment="1" applyProtection="1">
      <alignment horizontal="center"/>
      <protection/>
    </xf>
    <xf numFmtId="0" fontId="6" fillId="0" borderId="35" xfId="57" applyFont="1" applyBorder="1" applyAlignment="1" applyProtection="1">
      <alignment horizontal="center"/>
      <protection/>
    </xf>
    <xf numFmtId="0" fontId="6" fillId="0" borderId="15" xfId="57" applyFont="1" applyBorder="1" applyAlignment="1" applyProtection="1">
      <alignment horizontal="center"/>
      <protection/>
    </xf>
    <xf numFmtId="0" fontId="6" fillId="0" borderId="13" xfId="57" applyFont="1" applyBorder="1" applyAlignment="1" applyProtection="1">
      <alignment horizontal="right" vertical="center" wrapText="1" indent="1"/>
      <protection/>
    </xf>
    <xf numFmtId="0" fontId="8" fillId="0" borderId="14" xfId="57" applyFont="1" applyBorder="1" applyAlignment="1" applyProtection="1">
      <alignment horizontal="right" indent="2"/>
      <protection locked="0"/>
    </xf>
    <xf numFmtId="0" fontId="8" fillId="0" borderId="64" xfId="57" applyFont="1" applyBorder="1" applyAlignment="1" applyProtection="1">
      <alignment horizontal="right" indent="2"/>
      <protection locked="0"/>
    </xf>
    <xf numFmtId="0" fontId="8" fillId="0" borderId="14" xfId="57" applyFont="1" applyBorder="1" applyAlignment="1" applyProtection="1">
      <alignment horizontal="left" indent="2"/>
      <protection locked="0"/>
    </xf>
    <xf numFmtId="0" fontId="8" fillId="0" borderId="64" xfId="57" applyFont="1" applyBorder="1" applyAlignment="1" applyProtection="1">
      <alignment horizontal="left" indent="2"/>
      <protection locked="0"/>
    </xf>
    <xf numFmtId="0" fontId="11" fillId="0" borderId="0" xfId="57" applyFont="1" applyBorder="1" applyAlignment="1" applyProtection="1">
      <alignment horizontal="center"/>
      <protection/>
    </xf>
    <xf numFmtId="0" fontId="6" fillId="0" borderId="17" xfId="57" applyFont="1" applyBorder="1" applyAlignment="1" applyProtection="1">
      <alignment/>
      <protection locked="0"/>
    </xf>
    <xf numFmtId="0" fontId="8" fillId="0" borderId="17" xfId="57" applyFont="1" applyBorder="1" applyAlignment="1" applyProtection="1">
      <alignment/>
      <protection locked="0"/>
    </xf>
    <xf numFmtId="0" fontId="8" fillId="0" borderId="20" xfId="57" applyFont="1" applyBorder="1" applyAlignment="1" applyProtection="1">
      <alignment horizontal="left" indent="1"/>
      <protection locked="0"/>
    </xf>
    <xf numFmtId="0" fontId="8" fillId="0" borderId="90" xfId="57" applyFont="1" applyBorder="1" applyAlignment="1" applyProtection="1">
      <alignment horizontal="left" indent="1"/>
      <protection locked="0"/>
    </xf>
    <xf numFmtId="0" fontId="6" fillId="0" borderId="20" xfId="57" applyFont="1" applyBorder="1" applyAlignment="1" applyProtection="1">
      <alignment horizontal="center" wrapText="1"/>
      <protection/>
    </xf>
    <xf numFmtId="0" fontId="6" fillId="0" borderId="17" xfId="57" applyFont="1" applyBorder="1" applyAlignment="1" applyProtection="1">
      <alignment horizontal="center" wrapText="1"/>
      <protection/>
    </xf>
    <xf numFmtId="0" fontId="6" fillId="0" borderId="90" xfId="57" applyFont="1" applyBorder="1" applyAlignment="1" applyProtection="1">
      <alignment horizontal="center" wrapText="1"/>
      <protection/>
    </xf>
    <xf numFmtId="0" fontId="6" fillId="0" borderId="13" xfId="57" applyFont="1" applyBorder="1" applyAlignment="1" applyProtection="1">
      <alignment horizontal="right" wrapText="1" indent="1"/>
      <protection/>
    </xf>
    <xf numFmtId="0" fontId="8" fillId="0" borderId="13" xfId="57" applyFont="1" applyBorder="1" applyAlignment="1" applyProtection="1">
      <alignment horizontal="right" indent="2"/>
      <protection locked="0"/>
    </xf>
    <xf numFmtId="0" fontId="8" fillId="0" borderId="35" xfId="57" applyFont="1" applyBorder="1" applyAlignment="1" applyProtection="1">
      <alignment horizontal="right" indent="2"/>
      <protection locked="0"/>
    </xf>
    <xf numFmtId="0" fontId="8" fillId="0" borderId="13" xfId="57" applyFont="1" applyBorder="1" applyAlignment="1" applyProtection="1">
      <alignment horizontal="left" indent="2"/>
      <protection locked="0"/>
    </xf>
    <xf numFmtId="0" fontId="8" fillId="0" borderId="35" xfId="57" applyFont="1" applyBorder="1" applyAlignment="1" applyProtection="1">
      <alignment horizontal="left" indent="2"/>
      <protection locked="0"/>
    </xf>
    <xf numFmtId="0" fontId="15" fillId="0" borderId="13" xfId="57" applyFont="1" applyBorder="1" applyAlignment="1" applyProtection="1">
      <alignment horizontal="right" vertical="center" wrapText="1" indent="1"/>
      <protection/>
    </xf>
    <xf numFmtId="0" fontId="15" fillId="0" borderId="62" xfId="57" applyFont="1" applyBorder="1" applyAlignment="1" applyProtection="1">
      <alignment horizontal="right" vertical="center" wrapText="1" indent="1"/>
      <protection/>
    </xf>
    <xf numFmtId="0" fontId="8" fillId="0" borderId="20" xfId="57" applyFont="1" applyBorder="1" applyAlignment="1" applyProtection="1">
      <alignment horizontal="right" indent="2"/>
      <protection/>
    </xf>
    <xf numFmtId="0" fontId="8" fillId="0" borderId="90" xfId="57" applyFont="1" applyBorder="1" applyAlignment="1" applyProtection="1">
      <alignment horizontal="right" indent="2"/>
      <protection/>
    </xf>
    <xf numFmtId="0" fontId="8" fillId="0" borderId="24" xfId="57" applyFont="1" applyBorder="1" applyAlignment="1" applyProtection="1">
      <alignment horizontal="left" indent="2"/>
      <protection/>
    </xf>
    <xf numFmtId="0" fontId="8" fillId="0" borderId="25" xfId="57" applyFont="1" applyBorder="1" applyAlignment="1" applyProtection="1">
      <alignment horizontal="left" indent="2"/>
      <protection/>
    </xf>
    <xf numFmtId="0" fontId="6" fillId="0" borderId="62" xfId="57" applyFont="1" applyBorder="1" applyAlignment="1" applyProtection="1">
      <alignment horizontal="right" indent="1"/>
      <protection/>
    </xf>
    <xf numFmtId="49" fontId="6" fillId="0" borderId="62" xfId="57" applyNumberFormat="1" applyFont="1" applyFill="1" applyBorder="1" applyAlignment="1" applyProtection="1">
      <alignment horizontal="right"/>
      <protection/>
    </xf>
    <xf numFmtId="49" fontId="6" fillId="0" borderId="68" xfId="57" applyNumberFormat="1" applyFont="1" applyFill="1" applyBorder="1" applyAlignment="1" applyProtection="1">
      <alignment horizontal="right"/>
      <protection/>
    </xf>
    <xf numFmtId="0" fontId="8" fillId="0" borderId="16" xfId="57" applyFont="1" applyBorder="1" applyAlignment="1" applyProtection="1">
      <alignment horizontal="center"/>
      <protection locked="0"/>
    </xf>
    <xf numFmtId="0" fontId="8" fillId="0" borderId="68" xfId="57" applyFont="1" applyBorder="1" applyAlignment="1" applyProtection="1">
      <alignment horizontal="center"/>
      <protection locked="0"/>
    </xf>
    <xf numFmtId="49" fontId="6" fillId="0" borderId="13" xfId="57" applyNumberFormat="1" applyFont="1" applyFill="1" applyBorder="1" applyAlignment="1" applyProtection="1">
      <alignment horizontal="right" wrapText="1"/>
      <protection/>
    </xf>
    <xf numFmtId="49" fontId="6" fillId="0" borderId="35" xfId="57" applyNumberFormat="1" applyFont="1" applyFill="1" applyBorder="1" applyAlignment="1" applyProtection="1">
      <alignment horizontal="right" wrapText="1"/>
      <protection/>
    </xf>
    <xf numFmtId="0" fontId="6" fillId="38" borderId="13" xfId="57" applyFont="1" applyFill="1" applyBorder="1" applyAlignment="1" applyProtection="1">
      <alignment horizontal="center" vertical="center"/>
      <protection/>
    </xf>
    <xf numFmtId="0" fontId="6" fillId="0" borderId="92" xfId="57" applyBorder="1" applyAlignment="1" applyProtection="1">
      <alignment horizontal="center" wrapText="1"/>
      <protection/>
    </xf>
    <xf numFmtId="0" fontId="6" fillId="0" borderId="38" xfId="57" applyBorder="1" applyAlignment="1" applyProtection="1">
      <alignment horizontal="center"/>
      <protection/>
    </xf>
    <xf numFmtId="0" fontId="8" fillId="37" borderId="13" xfId="57" applyFont="1" applyFill="1" applyBorder="1" applyAlignment="1" applyProtection="1">
      <alignment horizontal="left" indent="1"/>
      <protection locked="0"/>
    </xf>
    <xf numFmtId="0" fontId="6" fillId="0" borderId="57" xfId="57" applyBorder="1" applyAlignment="1" applyProtection="1">
      <alignment horizontal="center" wrapText="1"/>
      <protection/>
    </xf>
    <xf numFmtId="0" fontId="6" fillId="0" borderId="13" xfId="57" applyBorder="1" applyAlignment="1" applyProtection="1">
      <alignment horizontal="center" wrapText="1"/>
      <protection/>
    </xf>
    <xf numFmtId="0" fontId="6" fillId="0" borderId="20" xfId="57" applyBorder="1" applyAlignment="1" applyProtection="1">
      <alignment horizontal="center" wrapText="1"/>
      <protection/>
    </xf>
    <xf numFmtId="0" fontId="6" fillId="0" borderId="14" xfId="57" applyBorder="1" applyAlignment="1" applyProtection="1">
      <alignment horizontal="center"/>
      <protection/>
    </xf>
    <xf numFmtId="0" fontId="6" fillId="0" borderId="13" xfId="57" applyFont="1" applyBorder="1" applyAlignment="1" applyProtection="1">
      <alignment horizontal="center" wrapText="1"/>
      <protection/>
    </xf>
    <xf numFmtId="0" fontId="6" fillId="0" borderId="0" xfId="57" applyBorder="1" applyAlignment="1" applyProtection="1">
      <alignment horizontal="right"/>
      <protection/>
    </xf>
    <xf numFmtId="0" fontId="6" fillId="0" borderId="13" xfId="57" applyBorder="1" applyAlignment="1" applyProtection="1">
      <alignment horizontal="right"/>
      <protection/>
    </xf>
    <xf numFmtId="0" fontId="6" fillId="0" borderId="13" xfId="57" applyBorder="1" applyAlignment="1" applyProtection="1">
      <alignment horizontal="center"/>
      <protection/>
    </xf>
    <xf numFmtId="0" fontId="6" fillId="0" borderId="15" xfId="57" applyBorder="1" applyAlignment="1" applyProtection="1">
      <alignment horizontal="center"/>
      <protection/>
    </xf>
    <xf numFmtId="0" fontId="6" fillId="0" borderId="20" xfId="57" applyFill="1" applyBorder="1" applyAlignment="1" applyProtection="1">
      <alignment horizontal="left" indent="2"/>
      <protection/>
    </xf>
    <xf numFmtId="0" fontId="6" fillId="0" borderId="17" xfId="57" applyFill="1" applyBorder="1" applyAlignment="1" applyProtection="1">
      <alignment horizontal="left" indent="2"/>
      <protection/>
    </xf>
    <xf numFmtId="0" fontId="6" fillId="0" borderId="66" xfId="57" applyFill="1" applyBorder="1" applyAlignment="1" applyProtection="1">
      <alignment horizontal="left" indent="2"/>
      <protection/>
    </xf>
    <xf numFmtId="0" fontId="7" fillId="0" borderId="0" xfId="57" applyFont="1" applyAlignment="1" applyProtection="1">
      <alignment horizontal="center" vertical="center"/>
      <protection/>
    </xf>
    <xf numFmtId="0" fontId="6" fillId="37" borderId="77" xfId="57" applyFill="1" applyBorder="1" applyAlignment="1" applyProtection="1">
      <alignment horizontal="center"/>
      <protection locked="0"/>
    </xf>
    <xf numFmtId="0" fontId="6" fillId="0" borderId="0" xfId="57" applyAlignment="1" applyProtection="1">
      <alignment horizontal="center"/>
      <protection/>
    </xf>
    <xf numFmtId="0" fontId="6" fillId="37" borderId="51" xfId="57" applyFill="1" applyBorder="1" applyAlignment="1" applyProtection="1">
      <alignment horizontal="center"/>
      <protection locked="0"/>
    </xf>
    <xf numFmtId="0" fontId="8" fillId="0" borderId="93" xfId="57" applyFont="1" applyBorder="1" applyAlignment="1" applyProtection="1">
      <alignment horizontal="center" wrapText="1"/>
      <protection/>
    </xf>
    <xf numFmtId="0" fontId="8" fillId="0" borderId="94" xfId="57" applyFont="1" applyBorder="1" applyAlignment="1" applyProtection="1">
      <alignment horizontal="center" wrapText="1"/>
      <protection/>
    </xf>
    <xf numFmtId="0" fontId="8" fillId="0" borderId="95" xfId="57" applyFont="1" applyBorder="1" applyAlignment="1" applyProtection="1">
      <alignment horizontal="center" wrapText="1"/>
      <protection/>
    </xf>
    <xf numFmtId="0" fontId="16" fillId="0" borderId="14" xfId="57" applyFont="1" applyBorder="1" applyAlignment="1" applyProtection="1">
      <alignment horizontal="center" wrapText="1"/>
      <protection/>
    </xf>
    <xf numFmtId="0" fontId="16" fillId="0" borderId="18" xfId="57" applyFont="1" applyBorder="1" applyAlignment="1" applyProtection="1">
      <alignment horizontal="center" wrapText="1"/>
      <protection/>
    </xf>
    <xf numFmtId="0" fontId="16" fillId="0" borderId="15" xfId="57" applyFont="1" applyBorder="1" applyAlignment="1" applyProtection="1">
      <alignment horizontal="center" wrapText="1"/>
      <protection/>
    </xf>
    <xf numFmtId="0" fontId="6" fillId="0" borderId="0" xfId="57" applyFont="1" applyFill="1" applyBorder="1" applyAlignment="1" applyProtection="1">
      <alignment horizontal="right" indent="1"/>
      <protection/>
    </xf>
    <xf numFmtId="0" fontId="8" fillId="0" borderId="77" xfId="57" applyFont="1" applyBorder="1" applyAlignment="1" applyProtection="1">
      <alignment horizontal="left" indent="1"/>
      <protection locked="0"/>
    </xf>
    <xf numFmtId="0" fontId="8" fillId="0" borderId="77" xfId="57" applyFont="1" applyFill="1" applyBorder="1" applyAlignment="1" applyProtection="1">
      <alignment horizontal="left" indent="1"/>
      <protection locked="0"/>
    </xf>
    <xf numFmtId="0" fontId="8" fillId="0" borderId="0" xfId="57" applyFont="1" applyBorder="1" applyAlignment="1" applyProtection="1">
      <alignment horizontal="left" indent="1"/>
      <protection locked="0"/>
    </xf>
    <xf numFmtId="0" fontId="8" fillId="0" borderId="96" xfId="57" applyFont="1" applyBorder="1" applyAlignment="1" applyProtection="1">
      <alignment horizontal="left" indent="1"/>
      <protection locked="0"/>
    </xf>
    <xf numFmtId="0" fontId="8" fillId="0" borderId="50" xfId="57" applyFont="1" applyBorder="1" applyAlignment="1" applyProtection="1">
      <alignment horizontal="left" indent="1"/>
      <protection locked="0"/>
    </xf>
    <xf numFmtId="0" fontId="8" fillId="0" borderId="63" xfId="57" applyFont="1" applyBorder="1" applyAlignment="1" applyProtection="1">
      <alignment horizontal="left" indent="1"/>
      <protection locked="0"/>
    </xf>
    <xf numFmtId="0" fontId="6" fillId="0" borderId="50" xfId="57" applyFont="1" applyBorder="1" applyAlignment="1" applyProtection="1">
      <alignment horizontal="center" wrapText="1"/>
      <protection/>
    </xf>
    <xf numFmtId="0" fontId="6" fillId="0" borderId="51" xfId="57" applyFont="1" applyBorder="1" applyAlignment="1" applyProtection="1">
      <alignment horizontal="center" wrapText="1"/>
      <protection/>
    </xf>
    <xf numFmtId="0" fontId="6" fillId="0" borderId="63" xfId="57" applyFont="1" applyBorder="1" applyAlignment="1" applyProtection="1">
      <alignment horizontal="center" wrapText="1"/>
      <protection/>
    </xf>
    <xf numFmtId="0" fontId="6" fillId="38" borderId="91" xfId="57" applyFont="1" applyFill="1" applyBorder="1" applyAlignment="1" applyProtection="1">
      <alignment horizontal="center" vertical="center"/>
      <protection/>
    </xf>
    <xf numFmtId="0" fontId="6" fillId="38" borderId="65" xfId="57" applyFont="1" applyFill="1" applyBorder="1" applyAlignment="1" applyProtection="1">
      <alignment horizontal="center" vertical="center"/>
      <protection/>
    </xf>
    <xf numFmtId="0" fontId="6" fillId="38" borderId="34" xfId="57" applyFont="1" applyFill="1" applyBorder="1" applyAlignment="1" applyProtection="1">
      <alignment horizontal="center" vertical="center"/>
      <protection/>
    </xf>
    <xf numFmtId="49" fontId="6" fillId="0" borderId="13" xfId="57" applyNumberFormat="1" applyFont="1" applyFill="1" applyBorder="1" applyAlignment="1" applyProtection="1">
      <alignment horizontal="right"/>
      <protection/>
    </xf>
    <xf numFmtId="49" fontId="6" fillId="0" borderId="35" xfId="57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0"/>
  <sheetViews>
    <sheetView showGridLines="0" tabSelected="1" zoomScaleSheetLayoutView="100" workbookViewId="0" topLeftCell="D1">
      <selection activeCell="Y15" sqref="Y15"/>
    </sheetView>
  </sheetViews>
  <sheetFormatPr defaultColWidth="9.140625" defaultRowHeight="12.75"/>
  <cols>
    <col min="1" max="1" width="9.140625" style="50" customWidth="1"/>
    <col min="2" max="2" width="10.57421875" style="0" customWidth="1"/>
    <col min="3" max="3" width="7.8515625" style="0" customWidth="1"/>
    <col min="4" max="4" width="25.00390625" style="0" customWidth="1"/>
    <col min="5" max="5" width="8.421875" style="85" customWidth="1"/>
    <col min="6" max="6" width="4.8515625" style="31" customWidth="1"/>
    <col min="7" max="7" width="4.140625" style="0" customWidth="1"/>
    <col min="8" max="10" width="4.140625" style="107" customWidth="1"/>
    <col min="11" max="12" width="3.421875" style="63" customWidth="1"/>
    <col min="13" max="14" width="3.421875" style="0" customWidth="1"/>
    <col min="15" max="15" width="4.8515625" style="2" customWidth="1"/>
    <col min="16" max="25" width="4.8515625" style="3" customWidth="1"/>
    <col min="26" max="26" width="14.7109375" style="3" customWidth="1"/>
    <col min="27" max="27" width="9.57421875" style="0" customWidth="1"/>
  </cols>
  <sheetData>
    <row r="1" spans="2:27" ht="22.5" customHeight="1" thickBot="1" thickTop="1">
      <c r="B1" s="77" t="s">
        <v>9</v>
      </c>
      <c r="C1" s="266"/>
      <c r="D1" s="267"/>
      <c r="E1" s="275" t="s">
        <v>0</v>
      </c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7"/>
      <c r="Z1" s="261" t="s">
        <v>10</v>
      </c>
      <c r="AA1" s="49"/>
    </row>
    <row r="2" spans="2:27" ht="22.5" customHeight="1" thickBot="1">
      <c r="B2" s="278" t="s">
        <v>73</v>
      </c>
      <c r="C2" s="279"/>
      <c r="D2" s="78"/>
      <c r="E2" s="280" t="s">
        <v>1</v>
      </c>
      <c r="F2" s="281" t="s">
        <v>2</v>
      </c>
      <c r="G2" s="280" t="s">
        <v>3</v>
      </c>
      <c r="H2" s="257" t="s">
        <v>86</v>
      </c>
      <c r="I2" s="258"/>
      <c r="J2" s="258"/>
      <c r="K2" s="257" t="s">
        <v>46</v>
      </c>
      <c r="L2" s="258"/>
      <c r="M2" s="258"/>
      <c r="N2" s="273"/>
      <c r="O2" s="290" t="s">
        <v>44</v>
      </c>
      <c r="P2" s="291"/>
      <c r="Q2" s="291"/>
      <c r="R2" s="291"/>
      <c r="S2" s="291"/>
      <c r="T2" s="291"/>
      <c r="U2" s="291"/>
      <c r="V2" s="291"/>
      <c r="W2" s="291"/>
      <c r="X2" s="291"/>
      <c r="Y2" s="292" t="s">
        <v>45</v>
      </c>
      <c r="Z2" s="262"/>
      <c r="AA2" s="48"/>
    </row>
    <row r="3" spans="2:27" ht="30" customHeight="1" thickBot="1">
      <c r="B3" s="79" t="s">
        <v>7</v>
      </c>
      <c r="C3" s="288"/>
      <c r="D3" s="289"/>
      <c r="E3" s="255"/>
      <c r="F3" s="282"/>
      <c r="G3" s="255"/>
      <c r="H3" s="259"/>
      <c r="I3" s="260"/>
      <c r="J3" s="260"/>
      <c r="K3" s="259"/>
      <c r="L3" s="260"/>
      <c r="M3" s="260"/>
      <c r="N3" s="274"/>
      <c r="O3" s="247" t="s">
        <v>54</v>
      </c>
      <c r="P3" s="247" t="s">
        <v>47</v>
      </c>
      <c r="Q3" s="247" t="s">
        <v>52</v>
      </c>
      <c r="R3" s="247" t="s">
        <v>53</v>
      </c>
      <c r="S3" s="247" t="s">
        <v>48</v>
      </c>
      <c r="T3" s="247" t="s">
        <v>55</v>
      </c>
      <c r="U3" s="247" t="s">
        <v>49</v>
      </c>
      <c r="V3" s="247" t="s">
        <v>56</v>
      </c>
      <c r="W3" s="247" t="s">
        <v>57</v>
      </c>
      <c r="X3" s="270" t="s">
        <v>50</v>
      </c>
      <c r="Y3" s="293"/>
      <c r="Z3" s="262"/>
      <c r="AA3" s="48"/>
    </row>
    <row r="4" spans="2:27" ht="21.75" customHeight="1">
      <c r="B4" s="79" t="s">
        <v>4</v>
      </c>
      <c r="C4" s="268"/>
      <c r="D4" s="269"/>
      <c r="E4" s="255"/>
      <c r="F4" s="282"/>
      <c r="G4" s="255"/>
      <c r="H4" s="255" t="s">
        <v>83</v>
      </c>
      <c r="I4" s="105"/>
      <c r="J4" s="105"/>
      <c r="K4" s="255" t="s">
        <v>5</v>
      </c>
      <c r="L4" s="284" t="s">
        <v>65</v>
      </c>
      <c r="M4" s="286" t="s">
        <v>66</v>
      </c>
      <c r="N4" s="294" t="s">
        <v>67</v>
      </c>
      <c r="O4" s="248"/>
      <c r="P4" s="248"/>
      <c r="Q4" s="248"/>
      <c r="R4" s="248"/>
      <c r="S4" s="248"/>
      <c r="T4" s="248"/>
      <c r="U4" s="248"/>
      <c r="V4" s="248"/>
      <c r="W4" s="248"/>
      <c r="X4" s="271"/>
      <c r="Y4" s="270" t="s">
        <v>51</v>
      </c>
      <c r="Z4" s="262"/>
      <c r="AA4" s="48"/>
    </row>
    <row r="5" spans="2:27" ht="38.25" customHeight="1" thickBot="1">
      <c r="B5" s="253" t="s">
        <v>71</v>
      </c>
      <c r="C5" s="254"/>
      <c r="D5" s="80"/>
      <c r="E5" s="255"/>
      <c r="F5" s="282"/>
      <c r="G5" s="255"/>
      <c r="H5" s="255"/>
      <c r="I5" s="105"/>
      <c r="J5" s="105"/>
      <c r="K5" s="255"/>
      <c r="L5" s="284"/>
      <c r="M5" s="286"/>
      <c r="N5" s="294"/>
      <c r="O5" s="248"/>
      <c r="P5" s="248"/>
      <c r="Q5" s="248"/>
      <c r="R5" s="248"/>
      <c r="S5" s="248"/>
      <c r="T5" s="248"/>
      <c r="U5" s="248"/>
      <c r="V5" s="248"/>
      <c r="W5" s="248"/>
      <c r="X5" s="271"/>
      <c r="Y5" s="271"/>
      <c r="Z5" s="263"/>
      <c r="AA5" s="48"/>
    </row>
    <row r="6" spans="2:26" ht="45" customHeight="1" thickBot="1">
      <c r="B6" s="53" t="s">
        <v>58</v>
      </c>
      <c r="C6" s="57" t="s">
        <v>59</v>
      </c>
      <c r="D6" s="58" t="s">
        <v>8</v>
      </c>
      <c r="E6" s="256"/>
      <c r="F6" s="283"/>
      <c r="G6" s="256"/>
      <c r="H6" s="256"/>
      <c r="I6" s="106" t="s">
        <v>87</v>
      </c>
      <c r="J6" s="106" t="s">
        <v>88</v>
      </c>
      <c r="K6" s="256"/>
      <c r="L6" s="285"/>
      <c r="M6" s="287"/>
      <c r="N6" s="295"/>
      <c r="O6" s="249"/>
      <c r="P6" s="249"/>
      <c r="Q6" s="249"/>
      <c r="R6" s="249"/>
      <c r="S6" s="249"/>
      <c r="T6" s="249"/>
      <c r="U6" s="249"/>
      <c r="V6" s="249"/>
      <c r="W6" s="249"/>
      <c r="X6" s="272"/>
      <c r="Y6" s="272"/>
      <c r="Z6" s="73" t="s">
        <v>74</v>
      </c>
    </row>
    <row r="7" spans="2:26" s="50" customFormat="1" ht="21.75" customHeight="1">
      <c r="B7" s="59"/>
      <c r="C7" s="81"/>
      <c r="D7" s="89"/>
      <c r="E7" s="86"/>
      <c r="F7" s="90"/>
      <c r="G7" s="69"/>
      <c r="H7" s="69"/>
      <c r="I7" s="69"/>
      <c r="J7" s="111"/>
      <c r="K7" s="68"/>
      <c r="L7" s="69"/>
      <c r="M7" s="69"/>
      <c r="N7" s="70"/>
      <c r="O7" s="92"/>
      <c r="P7" s="91"/>
      <c r="Q7" s="91"/>
      <c r="R7" s="91"/>
      <c r="S7" s="91"/>
      <c r="T7" s="91"/>
      <c r="U7" s="91"/>
      <c r="V7" s="91"/>
      <c r="W7" s="91"/>
      <c r="X7" s="91"/>
      <c r="Y7" s="93"/>
      <c r="Z7" s="74"/>
    </row>
    <row r="8" spans="2:26" s="50" customFormat="1" ht="21.75" customHeight="1">
      <c r="B8" s="94"/>
      <c r="C8" s="95"/>
      <c r="D8" s="96"/>
      <c r="E8" s="87"/>
      <c r="F8" s="29"/>
      <c r="G8" s="28"/>
      <c r="H8" s="28"/>
      <c r="I8" s="28"/>
      <c r="J8" s="112"/>
      <c r="K8" s="71"/>
      <c r="L8" s="28"/>
      <c r="M8" s="28"/>
      <c r="N8" s="72"/>
      <c r="O8" s="97"/>
      <c r="P8" s="64"/>
      <c r="Q8" s="64"/>
      <c r="R8" s="64"/>
      <c r="S8" s="64"/>
      <c r="T8" s="64"/>
      <c r="U8" s="64"/>
      <c r="V8" s="64"/>
      <c r="W8" s="64"/>
      <c r="X8" s="64"/>
      <c r="Y8" s="98"/>
      <c r="Z8" s="75"/>
    </row>
    <row r="9" spans="2:26" s="50" customFormat="1" ht="21.75" customHeight="1">
      <c r="B9" s="94"/>
      <c r="C9" s="95"/>
      <c r="D9" s="96"/>
      <c r="E9" s="87"/>
      <c r="F9" s="29"/>
      <c r="G9" s="28"/>
      <c r="H9" s="28"/>
      <c r="I9" s="28"/>
      <c r="J9" s="112"/>
      <c r="K9" s="71"/>
      <c r="L9" s="28"/>
      <c r="M9" s="28"/>
      <c r="N9" s="72"/>
      <c r="O9" s="97"/>
      <c r="P9" s="64"/>
      <c r="Q9" s="64"/>
      <c r="R9" s="64"/>
      <c r="S9" s="64"/>
      <c r="T9" s="64"/>
      <c r="U9" s="64"/>
      <c r="V9" s="64"/>
      <c r="W9" s="64"/>
      <c r="X9" s="64"/>
      <c r="Y9" s="98"/>
      <c r="Z9" s="75"/>
    </row>
    <row r="10" spans="2:26" s="50" customFormat="1" ht="21.75" customHeight="1">
      <c r="B10" s="94"/>
      <c r="C10" s="95"/>
      <c r="D10" s="96"/>
      <c r="E10" s="87"/>
      <c r="F10" s="29"/>
      <c r="G10" s="28"/>
      <c r="H10" s="28"/>
      <c r="I10" s="28"/>
      <c r="J10" s="112"/>
      <c r="K10" s="71"/>
      <c r="L10" s="28"/>
      <c r="M10" s="28"/>
      <c r="N10" s="72"/>
      <c r="O10" s="97"/>
      <c r="P10" s="64"/>
      <c r="Q10" s="64"/>
      <c r="R10" s="64"/>
      <c r="S10" s="64"/>
      <c r="T10" s="64"/>
      <c r="U10" s="64"/>
      <c r="V10" s="64"/>
      <c r="W10" s="64"/>
      <c r="X10" s="64"/>
      <c r="Y10" s="98"/>
      <c r="Z10" s="75"/>
    </row>
    <row r="11" spans="2:26" s="50" customFormat="1" ht="21.75" customHeight="1">
      <c r="B11" s="94"/>
      <c r="C11" s="95"/>
      <c r="D11" s="96"/>
      <c r="E11" s="87"/>
      <c r="F11" s="29"/>
      <c r="G11" s="28"/>
      <c r="H11" s="28"/>
      <c r="I11" s="28"/>
      <c r="J11" s="112"/>
      <c r="K11" s="71"/>
      <c r="L11" s="28"/>
      <c r="M11" s="28"/>
      <c r="N11" s="72"/>
      <c r="O11" s="97"/>
      <c r="P11" s="64"/>
      <c r="Q11" s="64"/>
      <c r="R11" s="64"/>
      <c r="S11" s="64"/>
      <c r="T11" s="64"/>
      <c r="U11" s="64"/>
      <c r="V11" s="64"/>
      <c r="W11" s="64"/>
      <c r="X11" s="64"/>
      <c r="Y11" s="98"/>
      <c r="Z11" s="75"/>
    </row>
    <row r="12" spans="2:26" s="50" customFormat="1" ht="21.75" customHeight="1">
      <c r="B12" s="94"/>
      <c r="C12" s="95"/>
      <c r="D12" s="96"/>
      <c r="E12" s="87"/>
      <c r="F12" s="29"/>
      <c r="G12" s="28"/>
      <c r="H12" s="28"/>
      <c r="I12" s="28"/>
      <c r="J12" s="112"/>
      <c r="K12" s="71"/>
      <c r="L12" s="28"/>
      <c r="M12" s="28"/>
      <c r="N12" s="72"/>
      <c r="O12" s="97"/>
      <c r="P12" s="64"/>
      <c r="Q12" s="64"/>
      <c r="R12" s="64"/>
      <c r="S12" s="64"/>
      <c r="T12" s="64"/>
      <c r="U12" s="64"/>
      <c r="V12" s="64"/>
      <c r="W12" s="64"/>
      <c r="X12" s="64"/>
      <c r="Y12" s="98"/>
      <c r="Z12" s="75"/>
    </row>
    <row r="13" spans="2:26" s="50" customFormat="1" ht="21.75" customHeight="1">
      <c r="B13" s="94"/>
      <c r="C13" s="95"/>
      <c r="D13" s="96"/>
      <c r="E13" s="87"/>
      <c r="F13" s="29"/>
      <c r="G13" s="28"/>
      <c r="H13" s="28"/>
      <c r="I13" s="28"/>
      <c r="J13" s="112"/>
      <c r="K13" s="71"/>
      <c r="L13" s="28"/>
      <c r="M13" s="28"/>
      <c r="N13" s="72"/>
      <c r="O13" s="97"/>
      <c r="P13" s="64"/>
      <c r="Q13" s="64"/>
      <c r="R13" s="64"/>
      <c r="S13" s="64"/>
      <c r="T13" s="64"/>
      <c r="U13" s="64"/>
      <c r="V13" s="64"/>
      <c r="W13" s="64"/>
      <c r="X13" s="64"/>
      <c r="Y13" s="98"/>
      <c r="Z13" s="75"/>
    </row>
    <row r="14" spans="2:26" s="50" customFormat="1" ht="21.75" customHeight="1">
      <c r="B14" s="94"/>
      <c r="C14" s="95"/>
      <c r="D14" s="96"/>
      <c r="E14" s="87"/>
      <c r="F14" s="29"/>
      <c r="G14" s="28"/>
      <c r="H14" s="28"/>
      <c r="I14" s="28"/>
      <c r="J14" s="112"/>
      <c r="K14" s="71"/>
      <c r="L14" s="28"/>
      <c r="M14" s="28"/>
      <c r="N14" s="72"/>
      <c r="O14" s="97"/>
      <c r="P14" s="64"/>
      <c r="Q14" s="64"/>
      <c r="R14" s="64"/>
      <c r="S14" s="64"/>
      <c r="T14" s="64"/>
      <c r="U14" s="64"/>
      <c r="V14" s="64"/>
      <c r="W14" s="64"/>
      <c r="X14" s="64"/>
      <c r="Y14" s="98"/>
      <c r="Z14" s="75"/>
    </row>
    <row r="15" spans="2:26" s="50" customFormat="1" ht="21.75" customHeight="1">
      <c r="B15" s="94"/>
      <c r="C15" s="95"/>
      <c r="D15" s="96"/>
      <c r="E15" s="87"/>
      <c r="F15" s="29"/>
      <c r="G15" s="28"/>
      <c r="H15" s="28"/>
      <c r="I15" s="28"/>
      <c r="J15" s="112"/>
      <c r="K15" s="71"/>
      <c r="L15" s="28"/>
      <c r="M15" s="28"/>
      <c r="N15" s="72"/>
      <c r="O15" s="97"/>
      <c r="P15" s="64"/>
      <c r="Q15" s="64"/>
      <c r="R15" s="64"/>
      <c r="S15" s="64"/>
      <c r="T15" s="64"/>
      <c r="U15" s="64"/>
      <c r="V15" s="64"/>
      <c r="W15" s="64"/>
      <c r="X15" s="64"/>
      <c r="Y15" s="98"/>
      <c r="Z15" s="75"/>
    </row>
    <row r="16" spans="2:26" s="50" customFormat="1" ht="21.75" customHeight="1">
      <c r="B16" s="94"/>
      <c r="C16" s="95"/>
      <c r="D16" s="96"/>
      <c r="E16" s="87"/>
      <c r="F16" s="29"/>
      <c r="G16" s="28"/>
      <c r="H16" s="28"/>
      <c r="I16" s="28"/>
      <c r="J16" s="112"/>
      <c r="K16" s="71"/>
      <c r="L16" s="28"/>
      <c r="M16" s="28"/>
      <c r="N16" s="72"/>
      <c r="O16" s="97"/>
      <c r="P16" s="64"/>
      <c r="Q16" s="64"/>
      <c r="R16" s="64"/>
      <c r="S16" s="64"/>
      <c r="T16" s="64"/>
      <c r="U16" s="64"/>
      <c r="V16" s="64"/>
      <c r="W16" s="64"/>
      <c r="X16" s="64"/>
      <c r="Y16" s="98"/>
      <c r="Z16" s="75"/>
    </row>
    <row r="17" spans="2:26" s="50" customFormat="1" ht="21.75" customHeight="1">
      <c r="B17" s="94"/>
      <c r="C17" s="95"/>
      <c r="D17" s="96"/>
      <c r="E17" s="87"/>
      <c r="F17" s="29"/>
      <c r="G17" s="28"/>
      <c r="H17" s="28"/>
      <c r="I17" s="28"/>
      <c r="J17" s="112"/>
      <c r="K17" s="71"/>
      <c r="L17" s="28"/>
      <c r="M17" s="28"/>
      <c r="N17" s="72"/>
      <c r="O17" s="97"/>
      <c r="P17" s="64"/>
      <c r="Q17" s="64"/>
      <c r="R17" s="64"/>
      <c r="S17" s="64"/>
      <c r="T17" s="64"/>
      <c r="U17" s="64"/>
      <c r="V17" s="64"/>
      <c r="W17" s="64"/>
      <c r="X17" s="64"/>
      <c r="Y17" s="98"/>
      <c r="Z17" s="75"/>
    </row>
    <row r="18" spans="2:26" s="50" customFormat="1" ht="21.75" customHeight="1">
      <c r="B18" s="94"/>
      <c r="C18" s="95"/>
      <c r="D18" s="96"/>
      <c r="E18" s="87"/>
      <c r="F18" s="29"/>
      <c r="G18" s="28"/>
      <c r="H18" s="28"/>
      <c r="I18" s="28"/>
      <c r="J18" s="112"/>
      <c r="K18" s="71"/>
      <c r="L18" s="28"/>
      <c r="M18" s="28"/>
      <c r="N18" s="72"/>
      <c r="O18" s="97"/>
      <c r="P18" s="64"/>
      <c r="Q18" s="64"/>
      <c r="R18" s="64"/>
      <c r="S18" s="64"/>
      <c r="T18" s="64"/>
      <c r="U18" s="64"/>
      <c r="V18" s="64"/>
      <c r="W18" s="64"/>
      <c r="X18" s="64"/>
      <c r="Y18" s="98"/>
      <c r="Z18" s="75"/>
    </row>
    <row r="19" spans="2:26" s="50" customFormat="1" ht="21.75" customHeight="1">
      <c r="B19" s="94"/>
      <c r="C19" s="95"/>
      <c r="D19" s="96"/>
      <c r="E19" s="87"/>
      <c r="F19" s="29"/>
      <c r="G19" s="28"/>
      <c r="H19" s="28"/>
      <c r="I19" s="28"/>
      <c r="J19" s="112"/>
      <c r="K19" s="71"/>
      <c r="L19" s="28"/>
      <c r="M19" s="28"/>
      <c r="N19" s="72"/>
      <c r="O19" s="97"/>
      <c r="P19" s="64"/>
      <c r="Q19" s="64"/>
      <c r="R19" s="64"/>
      <c r="S19" s="64"/>
      <c r="T19" s="64"/>
      <c r="U19" s="64"/>
      <c r="V19" s="64"/>
      <c r="W19" s="64"/>
      <c r="X19" s="64"/>
      <c r="Y19" s="98"/>
      <c r="Z19" s="75"/>
    </row>
    <row r="20" spans="2:26" s="50" customFormat="1" ht="21.75" customHeight="1">
      <c r="B20" s="94"/>
      <c r="C20" s="95"/>
      <c r="D20" s="96"/>
      <c r="E20" s="87"/>
      <c r="F20" s="29"/>
      <c r="G20" s="28"/>
      <c r="H20" s="28"/>
      <c r="I20" s="28"/>
      <c r="J20" s="112"/>
      <c r="K20" s="71"/>
      <c r="L20" s="28"/>
      <c r="M20" s="28"/>
      <c r="N20" s="72"/>
      <c r="O20" s="97"/>
      <c r="P20" s="64"/>
      <c r="Q20" s="64"/>
      <c r="R20" s="64"/>
      <c r="S20" s="64"/>
      <c r="T20" s="64"/>
      <c r="U20" s="64"/>
      <c r="V20" s="64"/>
      <c r="W20" s="64"/>
      <c r="X20" s="64"/>
      <c r="Y20" s="98"/>
      <c r="Z20" s="75"/>
    </row>
    <row r="21" spans="2:26" s="50" customFormat="1" ht="21.75" customHeight="1">
      <c r="B21" s="94"/>
      <c r="C21" s="95"/>
      <c r="D21" s="96"/>
      <c r="E21" s="87"/>
      <c r="F21" s="29"/>
      <c r="G21" s="28"/>
      <c r="H21" s="28"/>
      <c r="I21" s="28"/>
      <c r="J21" s="112"/>
      <c r="K21" s="71"/>
      <c r="L21" s="28"/>
      <c r="M21" s="28"/>
      <c r="N21" s="72"/>
      <c r="O21" s="97"/>
      <c r="P21" s="64"/>
      <c r="Q21" s="64"/>
      <c r="R21" s="64"/>
      <c r="S21" s="64"/>
      <c r="T21" s="64"/>
      <c r="U21" s="64"/>
      <c r="V21" s="64"/>
      <c r="W21" s="64"/>
      <c r="X21" s="64"/>
      <c r="Y21" s="98"/>
      <c r="Z21" s="75"/>
    </row>
    <row r="22" spans="2:26" s="50" customFormat="1" ht="21.75" customHeight="1">
      <c r="B22" s="94"/>
      <c r="C22" s="95"/>
      <c r="D22" s="99"/>
      <c r="E22" s="87"/>
      <c r="F22" s="29"/>
      <c r="G22" s="28"/>
      <c r="H22" s="28"/>
      <c r="I22" s="28"/>
      <c r="J22" s="112"/>
      <c r="K22" s="71"/>
      <c r="L22" s="28"/>
      <c r="M22" s="28"/>
      <c r="N22" s="72"/>
      <c r="O22" s="97"/>
      <c r="P22" s="64"/>
      <c r="Q22" s="64"/>
      <c r="R22" s="64"/>
      <c r="S22" s="64"/>
      <c r="T22" s="64"/>
      <c r="U22" s="64"/>
      <c r="V22" s="64"/>
      <c r="W22" s="64"/>
      <c r="X22" s="64"/>
      <c r="Y22" s="98"/>
      <c r="Z22" s="75"/>
    </row>
    <row r="23" spans="2:26" s="50" customFormat="1" ht="21.75" customHeight="1">
      <c r="B23" s="94"/>
      <c r="C23" s="95"/>
      <c r="D23" s="99"/>
      <c r="E23" s="87"/>
      <c r="F23" s="29"/>
      <c r="G23" s="28"/>
      <c r="H23" s="28"/>
      <c r="I23" s="28"/>
      <c r="J23" s="112"/>
      <c r="K23" s="71"/>
      <c r="L23" s="28"/>
      <c r="M23" s="28"/>
      <c r="N23" s="72"/>
      <c r="O23" s="97"/>
      <c r="P23" s="64"/>
      <c r="Q23" s="64"/>
      <c r="R23" s="64"/>
      <c r="S23" s="64"/>
      <c r="T23" s="64"/>
      <c r="U23" s="64"/>
      <c r="V23" s="64"/>
      <c r="W23" s="64"/>
      <c r="X23" s="64"/>
      <c r="Y23" s="98"/>
      <c r="Z23" s="75"/>
    </row>
    <row r="24" spans="2:26" s="50" customFormat="1" ht="21.75" customHeight="1">
      <c r="B24" s="94"/>
      <c r="C24" s="95"/>
      <c r="D24" s="99"/>
      <c r="E24" s="87"/>
      <c r="F24" s="29"/>
      <c r="G24" s="28"/>
      <c r="H24" s="28"/>
      <c r="I24" s="28"/>
      <c r="J24" s="112"/>
      <c r="K24" s="71"/>
      <c r="L24" s="28"/>
      <c r="M24" s="28"/>
      <c r="N24" s="72"/>
      <c r="O24" s="97"/>
      <c r="P24" s="64"/>
      <c r="Q24" s="64"/>
      <c r="R24" s="64"/>
      <c r="S24" s="64"/>
      <c r="T24" s="64"/>
      <c r="U24" s="64"/>
      <c r="V24" s="64"/>
      <c r="W24" s="64"/>
      <c r="X24" s="64"/>
      <c r="Y24" s="98"/>
      <c r="Z24" s="75"/>
    </row>
    <row r="25" spans="2:26" s="50" customFormat="1" ht="21.75" customHeight="1">
      <c r="B25" s="94"/>
      <c r="C25" s="95"/>
      <c r="D25" s="99"/>
      <c r="E25" s="87"/>
      <c r="F25" s="29"/>
      <c r="G25" s="28"/>
      <c r="H25" s="28"/>
      <c r="I25" s="28"/>
      <c r="J25" s="112"/>
      <c r="K25" s="71"/>
      <c r="L25" s="28"/>
      <c r="M25" s="28"/>
      <c r="N25" s="72"/>
      <c r="O25" s="97"/>
      <c r="P25" s="64"/>
      <c r="Q25" s="64"/>
      <c r="R25" s="64"/>
      <c r="S25" s="64"/>
      <c r="T25" s="64"/>
      <c r="U25" s="64"/>
      <c r="V25" s="64"/>
      <c r="W25" s="64"/>
      <c r="X25" s="64"/>
      <c r="Y25" s="98"/>
      <c r="Z25" s="75"/>
    </row>
    <row r="26" spans="2:26" s="50" customFormat="1" ht="21.75" customHeight="1">
      <c r="B26" s="94"/>
      <c r="C26" s="95"/>
      <c r="D26" s="99"/>
      <c r="E26" s="87"/>
      <c r="F26" s="29"/>
      <c r="G26" s="28"/>
      <c r="H26" s="28"/>
      <c r="I26" s="28"/>
      <c r="J26" s="112"/>
      <c r="K26" s="71"/>
      <c r="L26" s="28"/>
      <c r="M26" s="28"/>
      <c r="N26" s="72"/>
      <c r="O26" s="97"/>
      <c r="P26" s="64"/>
      <c r="Q26" s="64"/>
      <c r="R26" s="64"/>
      <c r="S26" s="64"/>
      <c r="T26" s="64"/>
      <c r="U26" s="64"/>
      <c r="V26" s="64"/>
      <c r="W26" s="64"/>
      <c r="X26" s="64"/>
      <c r="Y26" s="98"/>
      <c r="Z26" s="75"/>
    </row>
    <row r="27" spans="2:26" s="50" customFormat="1" ht="21.75" customHeight="1">
      <c r="B27" s="94"/>
      <c r="C27" s="95"/>
      <c r="D27" s="99"/>
      <c r="E27" s="87"/>
      <c r="F27" s="29"/>
      <c r="G27" s="28"/>
      <c r="H27" s="28"/>
      <c r="I27" s="28"/>
      <c r="J27" s="112"/>
      <c r="K27" s="71"/>
      <c r="L27" s="28"/>
      <c r="M27" s="28"/>
      <c r="N27" s="72"/>
      <c r="O27" s="97"/>
      <c r="P27" s="64"/>
      <c r="Q27" s="64"/>
      <c r="R27" s="64"/>
      <c r="S27" s="64"/>
      <c r="T27" s="64"/>
      <c r="U27" s="64"/>
      <c r="V27" s="64"/>
      <c r="W27" s="64"/>
      <c r="X27" s="64"/>
      <c r="Y27" s="98"/>
      <c r="Z27" s="75"/>
    </row>
    <row r="28" spans="2:26" s="50" customFormat="1" ht="21.75" customHeight="1">
      <c r="B28" s="94"/>
      <c r="C28" s="95"/>
      <c r="D28" s="99"/>
      <c r="E28" s="87"/>
      <c r="F28" s="29"/>
      <c r="G28" s="28"/>
      <c r="H28" s="28"/>
      <c r="I28" s="28"/>
      <c r="J28" s="112"/>
      <c r="K28" s="71"/>
      <c r="L28" s="28"/>
      <c r="M28" s="28"/>
      <c r="N28" s="72"/>
      <c r="O28" s="97"/>
      <c r="P28" s="64"/>
      <c r="Q28" s="64"/>
      <c r="R28" s="64"/>
      <c r="S28" s="64"/>
      <c r="T28" s="64"/>
      <c r="U28" s="64"/>
      <c r="V28" s="64"/>
      <c r="W28" s="64"/>
      <c r="X28" s="64"/>
      <c r="Y28" s="98"/>
      <c r="Z28" s="75"/>
    </row>
    <row r="29" spans="2:26" s="50" customFormat="1" ht="21.75" customHeight="1">
      <c r="B29" s="94"/>
      <c r="C29" s="95"/>
      <c r="D29" s="99"/>
      <c r="E29" s="87"/>
      <c r="F29" s="29"/>
      <c r="G29" s="28"/>
      <c r="H29" s="28"/>
      <c r="I29" s="28"/>
      <c r="J29" s="112"/>
      <c r="K29" s="71"/>
      <c r="L29" s="28"/>
      <c r="M29" s="28"/>
      <c r="N29" s="72"/>
      <c r="O29" s="97"/>
      <c r="P29" s="64"/>
      <c r="Q29" s="64"/>
      <c r="R29" s="64"/>
      <c r="S29" s="64"/>
      <c r="T29" s="64"/>
      <c r="U29" s="64"/>
      <c r="V29" s="64"/>
      <c r="W29" s="64"/>
      <c r="X29" s="64"/>
      <c r="Y29" s="98"/>
      <c r="Z29" s="75"/>
    </row>
    <row r="30" spans="2:26" s="50" customFormat="1" ht="21.75" customHeight="1">
      <c r="B30" s="94"/>
      <c r="C30" s="95"/>
      <c r="D30" s="99"/>
      <c r="E30" s="87"/>
      <c r="F30" s="29"/>
      <c r="G30" s="28"/>
      <c r="H30" s="28"/>
      <c r="I30" s="28"/>
      <c r="J30" s="112"/>
      <c r="K30" s="71"/>
      <c r="L30" s="28"/>
      <c r="M30" s="28"/>
      <c r="N30" s="72"/>
      <c r="O30" s="97"/>
      <c r="P30" s="64"/>
      <c r="Q30" s="64"/>
      <c r="R30" s="64"/>
      <c r="S30" s="64"/>
      <c r="T30" s="64"/>
      <c r="U30" s="64"/>
      <c r="V30" s="64"/>
      <c r="W30" s="64"/>
      <c r="X30" s="64"/>
      <c r="Y30" s="98"/>
      <c r="Z30" s="75"/>
    </row>
    <row r="31" spans="2:26" s="50" customFormat="1" ht="21.75" customHeight="1">
      <c r="B31" s="94"/>
      <c r="C31" s="95"/>
      <c r="D31" s="99"/>
      <c r="E31" s="87"/>
      <c r="F31" s="29"/>
      <c r="G31" s="28"/>
      <c r="H31" s="28"/>
      <c r="I31" s="28"/>
      <c r="J31" s="112"/>
      <c r="K31" s="71"/>
      <c r="L31" s="28"/>
      <c r="M31" s="28"/>
      <c r="N31" s="72"/>
      <c r="O31" s="97"/>
      <c r="P31" s="64"/>
      <c r="Q31" s="64"/>
      <c r="R31" s="64"/>
      <c r="S31" s="64"/>
      <c r="T31" s="64"/>
      <c r="U31" s="64"/>
      <c r="V31" s="64"/>
      <c r="W31" s="64"/>
      <c r="X31" s="64"/>
      <c r="Y31" s="98"/>
      <c r="Z31" s="75"/>
    </row>
    <row r="32" spans="2:26" s="50" customFormat="1" ht="21.75" customHeight="1">
      <c r="B32" s="94"/>
      <c r="C32" s="95"/>
      <c r="D32" s="99"/>
      <c r="E32" s="87"/>
      <c r="F32" s="29"/>
      <c r="G32" s="28"/>
      <c r="H32" s="28"/>
      <c r="I32" s="28"/>
      <c r="J32" s="112"/>
      <c r="K32" s="71"/>
      <c r="L32" s="28"/>
      <c r="M32" s="28"/>
      <c r="N32" s="72"/>
      <c r="O32" s="97"/>
      <c r="P32" s="64"/>
      <c r="Q32" s="64"/>
      <c r="R32" s="64"/>
      <c r="S32" s="64"/>
      <c r="T32" s="64"/>
      <c r="U32" s="64"/>
      <c r="V32" s="64"/>
      <c r="W32" s="64"/>
      <c r="X32" s="64"/>
      <c r="Y32" s="98"/>
      <c r="Z32" s="75"/>
    </row>
    <row r="33" spans="2:26" s="50" customFormat="1" ht="21.75" customHeight="1">
      <c r="B33" s="94"/>
      <c r="C33" s="95"/>
      <c r="D33" s="99"/>
      <c r="E33" s="87"/>
      <c r="F33" s="29"/>
      <c r="G33" s="28"/>
      <c r="H33" s="28"/>
      <c r="I33" s="28"/>
      <c r="J33" s="112"/>
      <c r="K33" s="71"/>
      <c r="L33" s="28"/>
      <c r="M33" s="28"/>
      <c r="N33" s="72"/>
      <c r="O33" s="97"/>
      <c r="P33" s="64"/>
      <c r="Q33" s="64"/>
      <c r="R33" s="64"/>
      <c r="S33" s="64"/>
      <c r="T33" s="64"/>
      <c r="U33" s="64"/>
      <c r="V33" s="64"/>
      <c r="W33" s="64"/>
      <c r="X33" s="64"/>
      <c r="Y33" s="98"/>
      <c r="Z33" s="75"/>
    </row>
    <row r="34" spans="2:26" s="50" customFormat="1" ht="21.75" customHeight="1">
      <c r="B34" s="94"/>
      <c r="C34" s="95"/>
      <c r="D34" s="99"/>
      <c r="E34" s="87"/>
      <c r="F34" s="29"/>
      <c r="G34" s="28"/>
      <c r="H34" s="28"/>
      <c r="I34" s="28"/>
      <c r="J34" s="112"/>
      <c r="K34" s="71"/>
      <c r="L34" s="28"/>
      <c r="M34" s="28"/>
      <c r="N34" s="72"/>
      <c r="O34" s="97"/>
      <c r="P34" s="64"/>
      <c r="Q34" s="64"/>
      <c r="R34" s="64"/>
      <c r="S34" s="64"/>
      <c r="T34" s="64"/>
      <c r="U34" s="64"/>
      <c r="V34" s="64"/>
      <c r="W34" s="64"/>
      <c r="X34" s="64"/>
      <c r="Y34" s="98"/>
      <c r="Z34" s="75"/>
    </row>
    <row r="35" spans="2:26" s="50" customFormat="1" ht="21.75" customHeight="1">
      <c r="B35" s="94"/>
      <c r="C35" s="95"/>
      <c r="D35" s="99"/>
      <c r="E35" s="87"/>
      <c r="F35" s="29"/>
      <c r="G35" s="28"/>
      <c r="H35" s="28"/>
      <c r="I35" s="28"/>
      <c r="J35" s="112"/>
      <c r="K35" s="71"/>
      <c r="L35" s="28"/>
      <c r="M35" s="28"/>
      <c r="N35" s="72"/>
      <c r="O35" s="97"/>
      <c r="P35" s="64"/>
      <c r="Q35" s="64"/>
      <c r="R35" s="64"/>
      <c r="S35" s="64"/>
      <c r="T35" s="64"/>
      <c r="U35" s="64"/>
      <c r="V35" s="64"/>
      <c r="W35" s="64"/>
      <c r="X35" s="64"/>
      <c r="Y35" s="98"/>
      <c r="Z35" s="75"/>
    </row>
    <row r="36" spans="2:26" s="50" customFormat="1" ht="21.75" customHeight="1">
      <c r="B36" s="94"/>
      <c r="C36" s="95"/>
      <c r="D36" s="99"/>
      <c r="E36" s="87"/>
      <c r="F36" s="29"/>
      <c r="G36" s="28"/>
      <c r="H36" s="28"/>
      <c r="I36" s="28"/>
      <c r="J36" s="112"/>
      <c r="K36" s="71"/>
      <c r="L36" s="28"/>
      <c r="M36" s="28"/>
      <c r="N36" s="72"/>
      <c r="O36" s="97"/>
      <c r="P36" s="64"/>
      <c r="Q36" s="64"/>
      <c r="R36" s="64"/>
      <c r="S36" s="64"/>
      <c r="T36" s="64"/>
      <c r="U36" s="64"/>
      <c r="V36" s="64"/>
      <c r="W36" s="64"/>
      <c r="X36" s="64"/>
      <c r="Y36" s="98"/>
      <c r="Z36" s="75"/>
    </row>
    <row r="37" spans="2:26" s="50" customFormat="1" ht="21.75" customHeight="1">
      <c r="B37" s="94"/>
      <c r="C37" s="95"/>
      <c r="D37" s="99"/>
      <c r="E37" s="87"/>
      <c r="F37" s="29"/>
      <c r="G37" s="28"/>
      <c r="H37" s="28"/>
      <c r="I37" s="28"/>
      <c r="J37" s="112"/>
      <c r="K37" s="71"/>
      <c r="L37" s="28"/>
      <c r="M37" s="28"/>
      <c r="N37" s="72"/>
      <c r="O37" s="97"/>
      <c r="P37" s="64"/>
      <c r="Q37" s="64"/>
      <c r="R37" s="64"/>
      <c r="S37" s="64"/>
      <c r="T37" s="64"/>
      <c r="U37" s="64"/>
      <c r="V37" s="64"/>
      <c r="W37" s="64"/>
      <c r="X37" s="64"/>
      <c r="Y37" s="98"/>
      <c r="Z37" s="75"/>
    </row>
    <row r="38" spans="2:26" s="50" customFormat="1" ht="21.75" customHeight="1">
      <c r="B38" s="94"/>
      <c r="C38" s="95"/>
      <c r="D38" s="99"/>
      <c r="E38" s="87"/>
      <c r="F38" s="29"/>
      <c r="G38" s="28"/>
      <c r="H38" s="28"/>
      <c r="I38" s="28"/>
      <c r="J38" s="112"/>
      <c r="K38" s="71"/>
      <c r="L38" s="28"/>
      <c r="M38" s="28"/>
      <c r="N38" s="72"/>
      <c r="O38" s="97"/>
      <c r="P38" s="64"/>
      <c r="Q38" s="64"/>
      <c r="R38" s="64"/>
      <c r="S38" s="64"/>
      <c r="T38" s="64"/>
      <c r="U38" s="64"/>
      <c r="V38" s="64"/>
      <c r="W38" s="64"/>
      <c r="X38" s="64"/>
      <c r="Y38" s="98"/>
      <c r="Z38" s="75"/>
    </row>
    <row r="39" spans="2:26" s="50" customFormat="1" ht="21.75" customHeight="1">
      <c r="B39" s="94"/>
      <c r="C39" s="95"/>
      <c r="D39" s="99"/>
      <c r="E39" s="87"/>
      <c r="F39" s="29"/>
      <c r="G39" s="28"/>
      <c r="H39" s="28"/>
      <c r="I39" s="28"/>
      <c r="J39" s="112"/>
      <c r="K39" s="71"/>
      <c r="L39" s="28"/>
      <c r="M39" s="28"/>
      <c r="N39" s="72"/>
      <c r="O39" s="97"/>
      <c r="P39" s="64"/>
      <c r="Q39" s="64"/>
      <c r="R39" s="64"/>
      <c r="S39" s="64"/>
      <c r="T39" s="64"/>
      <c r="U39" s="64"/>
      <c r="V39" s="64"/>
      <c r="W39" s="64"/>
      <c r="X39" s="64"/>
      <c r="Y39" s="98"/>
      <c r="Z39" s="75"/>
    </row>
    <row r="40" spans="2:26" s="50" customFormat="1" ht="21.75" customHeight="1">
      <c r="B40" s="94"/>
      <c r="C40" s="95"/>
      <c r="D40" s="99"/>
      <c r="E40" s="87"/>
      <c r="F40" s="29"/>
      <c r="G40" s="28"/>
      <c r="H40" s="28"/>
      <c r="I40" s="28"/>
      <c r="J40" s="112"/>
      <c r="K40" s="71"/>
      <c r="L40" s="28"/>
      <c r="M40" s="28"/>
      <c r="N40" s="72"/>
      <c r="O40" s="97"/>
      <c r="P40" s="64"/>
      <c r="Q40" s="64"/>
      <c r="R40" s="64"/>
      <c r="S40" s="64"/>
      <c r="T40" s="64"/>
      <c r="U40" s="64"/>
      <c r="V40" s="64"/>
      <c r="W40" s="64"/>
      <c r="X40" s="64"/>
      <c r="Y40" s="98"/>
      <c r="Z40" s="75"/>
    </row>
    <row r="41" spans="2:26" s="50" customFormat="1" ht="21.75" customHeight="1">
      <c r="B41" s="94"/>
      <c r="C41" s="95"/>
      <c r="D41" s="99"/>
      <c r="E41" s="87"/>
      <c r="F41" s="29"/>
      <c r="G41" s="28"/>
      <c r="H41" s="28"/>
      <c r="I41" s="28"/>
      <c r="J41" s="112"/>
      <c r="K41" s="71"/>
      <c r="L41" s="28"/>
      <c r="M41" s="28"/>
      <c r="N41" s="72"/>
      <c r="O41" s="97"/>
      <c r="P41" s="64"/>
      <c r="Q41" s="64"/>
      <c r="R41" s="64"/>
      <c r="S41" s="64"/>
      <c r="T41" s="64"/>
      <c r="U41" s="64"/>
      <c r="V41" s="64"/>
      <c r="W41" s="64"/>
      <c r="X41" s="64"/>
      <c r="Y41" s="98"/>
      <c r="Z41" s="75"/>
    </row>
    <row r="42" spans="2:26" s="50" customFormat="1" ht="21.75" customHeight="1">
      <c r="B42" s="94"/>
      <c r="C42" s="95"/>
      <c r="D42" s="99"/>
      <c r="E42" s="87"/>
      <c r="F42" s="29"/>
      <c r="G42" s="28"/>
      <c r="H42" s="28"/>
      <c r="I42" s="28"/>
      <c r="J42" s="112"/>
      <c r="K42" s="71"/>
      <c r="L42" s="28"/>
      <c r="M42" s="28"/>
      <c r="N42" s="72"/>
      <c r="O42" s="97"/>
      <c r="P42" s="64"/>
      <c r="Q42" s="64"/>
      <c r="R42" s="64"/>
      <c r="S42" s="64"/>
      <c r="T42" s="64"/>
      <c r="U42" s="64"/>
      <c r="V42" s="64"/>
      <c r="W42" s="64"/>
      <c r="X42" s="64"/>
      <c r="Y42" s="98"/>
      <c r="Z42" s="75"/>
    </row>
    <row r="43" spans="2:26" s="50" customFormat="1" ht="21.75" customHeight="1">
      <c r="B43" s="94"/>
      <c r="C43" s="95"/>
      <c r="D43" s="99"/>
      <c r="E43" s="87"/>
      <c r="F43" s="29"/>
      <c r="G43" s="28"/>
      <c r="H43" s="28"/>
      <c r="I43" s="28"/>
      <c r="J43" s="112"/>
      <c r="K43" s="71"/>
      <c r="L43" s="28"/>
      <c r="M43" s="28"/>
      <c r="N43" s="72"/>
      <c r="O43" s="97"/>
      <c r="P43" s="64"/>
      <c r="Q43" s="64"/>
      <c r="R43" s="64"/>
      <c r="S43" s="64"/>
      <c r="T43" s="64"/>
      <c r="U43" s="64"/>
      <c r="V43" s="64"/>
      <c r="W43" s="64"/>
      <c r="X43" s="64"/>
      <c r="Y43" s="98"/>
      <c r="Z43" s="75"/>
    </row>
    <row r="44" spans="2:26" s="50" customFormat="1" ht="21.75" customHeight="1">
      <c r="B44" s="94"/>
      <c r="C44" s="95"/>
      <c r="D44" s="99"/>
      <c r="E44" s="87"/>
      <c r="F44" s="29"/>
      <c r="G44" s="28"/>
      <c r="H44" s="28"/>
      <c r="I44" s="28"/>
      <c r="J44" s="112"/>
      <c r="K44" s="71"/>
      <c r="L44" s="28"/>
      <c r="M44" s="28"/>
      <c r="N44" s="72"/>
      <c r="O44" s="97"/>
      <c r="P44" s="64"/>
      <c r="Q44" s="64"/>
      <c r="R44" s="64"/>
      <c r="S44" s="64"/>
      <c r="T44" s="64"/>
      <c r="U44" s="64"/>
      <c r="V44" s="64"/>
      <c r="W44" s="64"/>
      <c r="X44" s="64"/>
      <c r="Y44" s="98"/>
      <c r="Z44" s="75"/>
    </row>
    <row r="45" spans="2:26" s="50" customFormat="1" ht="21.75" customHeight="1">
      <c r="B45" s="94"/>
      <c r="C45" s="95"/>
      <c r="D45" s="99"/>
      <c r="E45" s="87"/>
      <c r="F45" s="29"/>
      <c r="G45" s="28"/>
      <c r="H45" s="28"/>
      <c r="I45" s="28"/>
      <c r="J45" s="112"/>
      <c r="K45" s="71"/>
      <c r="L45" s="28"/>
      <c r="M45" s="28"/>
      <c r="N45" s="72"/>
      <c r="O45" s="97"/>
      <c r="P45" s="64"/>
      <c r="Q45" s="64"/>
      <c r="R45" s="64"/>
      <c r="S45" s="64"/>
      <c r="T45" s="64"/>
      <c r="U45" s="64"/>
      <c r="V45" s="64"/>
      <c r="W45" s="64"/>
      <c r="X45" s="64"/>
      <c r="Y45" s="98"/>
      <c r="Z45" s="75"/>
    </row>
    <row r="46" spans="2:26" s="50" customFormat="1" ht="21.75" customHeight="1">
      <c r="B46" s="94"/>
      <c r="C46" s="95"/>
      <c r="D46" s="99"/>
      <c r="E46" s="87"/>
      <c r="F46" s="29"/>
      <c r="G46" s="28"/>
      <c r="H46" s="28"/>
      <c r="I46" s="28"/>
      <c r="J46" s="112"/>
      <c r="K46" s="71"/>
      <c r="L46" s="28"/>
      <c r="M46" s="28"/>
      <c r="N46" s="72"/>
      <c r="O46" s="97"/>
      <c r="P46" s="64"/>
      <c r="Q46" s="64"/>
      <c r="R46" s="64"/>
      <c r="S46" s="64"/>
      <c r="T46" s="64"/>
      <c r="U46" s="64"/>
      <c r="V46" s="64"/>
      <c r="W46" s="64"/>
      <c r="X46" s="64"/>
      <c r="Y46" s="98"/>
      <c r="Z46" s="75"/>
    </row>
    <row r="47" spans="2:26" s="50" customFormat="1" ht="21.75" customHeight="1">
      <c r="B47" s="94"/>
      <c r="C47" s="95"/>
      <c r="D47" s="99"/>
      <c r="E47" s="87"/>
      <c r="F47" s="29"/>
      <c r="G47" s="28"/>
      <c r="H47" s="28"/>
      <c r="I47" s="28"/>
      <c r="J47" s="112"/>
      <c r="K47" s="71"/>
      <c r="L47" s="28"/>
      <c r="M47" s="28"/>
      <c r="N47" s="72"/>
      <c r="O47" s="97"/>
      <c r="P47" s="64"/>
      <c r="Q47" s="64"/>
      <c r="R47" s="64"/>
      <c r="S47" s="64"/>
      <c r="T47" s="64"/>
      <c r="U47" s="64"/>
      <c r="V47" s="64"/>
      <c r="W47" s="64"/>
      <c r="X47" s="64"/>
      <c r="Y47" s="98"/>
      <c r="Z47" s="75"/>
    </row>
    <row r="48" spans="2:26" s="50" customFormat="1" ht="21.75" customHeight="1">
      <c r="B48" s="94"/>
      <c r="C48" s="95"/>
      <c r="D48" s="99"/>
      <c r="E48" s="87"/>
      <c r="F48" s="29"/>
      <c r="G48" s="28"/>
      <c r="H48" s="28"/>
      <c r="I48" s="28"/>
      <c r="J48" s="112"/>
      <c r="K48" s="71"/>
      <c r="L48" s="28"/>
      <c r="M48" s="28"/>
      <c r="N48" s="72"/>
      <c r="O48" s="97"/>
      <c r="P48" s="64"/>
      <c r="Q48" s="64"/>
      <c r="R48" s="64"/>
      <c r="S48" s="64"/>
      <c r="T48" s="64"/>
      <c r="U48" s="64"/>
      <c r="V48" s="64"/>
      <c r="W48" s="64"/>
      <c r="X48" s="64"/>
      <c r="Y48" s="98"/>
      <c r="Z48" s="75"/>
    </row>
    <row r="49" spans="2:26" s="50" customFormat="1" ht="21.75" customHeight="1">
      <c r="B49" s="94"/>
      <c r="C49" s="95"/>
      <c r="D49" s="99"/>
      <c r="E49" s="87"/>
      <c r="F49" s="29"/>
      <c r="G49" s="28"/>
      <c r="H49" s="28"/>
      <c r="I49" s="28"/>
      <c r="J49" s="112"/>
      <c r="K49" s="71"/>
      <c r="L49" s="28"/>
      <c r="M49" s="28"/>
      <c r="N49" s="72"/>
      <c r="O49" s="97"/>
      <c r="P49" s="64"/>
      <c r="Q49" s="64"/>
      <c r="R49" s="64"/>
      <c r="S49" s="64"/>
      <c r="T49" s="64"/>
      <c r="U49" s="64"/>
      <c r="V49" s="64"/>
      <c r="W49" s="64"/>
      <c r="X49" s="64"/>
      <c r="Y49" s="98"/>
      <c r="Z49" s="75"/>
    </row>
    <row r="50" spans="2:26" s="50" customFormat="1" ht="21.75" customHeight="1">
      <c r="B50" s="94"/>
      <c r="C50" s="95"/>
      <c r="D50" s="99"/>
      <c r="E50" s="87"/>
      <c r="F50" s="29"/>
      <c r="G50" s="28"/>
      <c r="H50" s="28"/>
      <c r="I50" s="28"/>
      <c r="J50" s="112"/>
      <c r="K50" s="71"/>
      <c r="L50" s="28"/>
      <c r="M50" s="28"/>
      <c r="N50" s="72"/>
      <c r="O50" s="97"/>
      <c r="P50" s="64"/>
      <c r="Q50" s="64"/>
      <c r="R50" s="64"/>
      <c r="S50" s="64"/>
      <c r="T50" s="64"/>
      <c r="U50" s="64"/>
      <c r="V50" s="64"/>
      <c r="W50" s="64"/>
      <c r="X50" s="64"/>
      <c r="Y50" s="98"/>
      <c r="Z50" s="75"/>
    </row>
    <row r="51" spans="2:26" s="50" customFormat="1" ht="21.75" customHeight="1">
      <c r="B51" s="94"/>
      <c r="C51" s="95"/>
      <c r="D51" s="99"/>
      <c r="E51" s="87"/>
      <c r="F51" s="29"/>
      <c r="G51" s="28"/>
      <c r="H51" s="28"/>
      <c r="I51" s="28"/>
      <c r="J51" s="112"/>
      <c r="K51" s="71"/>
      <c r="L51" s="28"/>
      <c r="M51" s="28"/>
      <c r="N51" s="72"/>
      <c r="O51" s="97"/>
      <c r="P51" s="64"/>
      <c r="Q51" s="64"/>
      <c r="R51" s="64"/>
      <c r="S51" s="64"/>
      <c r="T51" s="64"/>
      <c r="U51" s="64"/>
      <c r="V51" s="64"/>
      <c r="W51" s="64"/>
      <c r="X51" s="64"/>
      <c r="Y51" s="98"/>
      <c r="Z51" s="75"/>
    </row>
    <row r="52" spans="2:26" s="50" customFormat="1" ht="21.75" customHeight="1">
      <c r="B52" s="94"/>
      <c r="C52" s="95"/>
      <c r="D52" s="99"/>
      <c r="E52" s="87"/>
      <c r="F52" s="29"/>
      <c r="G52" s="28"/>
      <c r="H52" s="28"/>
      <c r="I52" s="28"/>
      <c r="J52" s="112"/>
      <c r="K52" s="71"/>
      <c r="L52" s="28"/>
      <c r="M52" s="28"/>
      <c r="N52" s="72"/>
      <c r="O52" s="97"/>
      <c r="P52" s="64"/>
      <c r="Q52" s="64"/>
      <c r="R52" s="64"/>
      <c r="S52" s="64"/>
      <c r="T52" s="64"/>
      <c r="U52" s="64"/>
      <c r="V52" s="64"/>
      <c r="W52" s="64"/>
      <c r="X52" s="64"/>
      <c r="Y52" s="98"/>
      <c r="Z52" s="75"/>
    </row>
    <row r="53" spans="2:26" s="50" customFormat="1" ht="21.75" customHeight="1">
      <c r="B53" s="94"/>
      <c r="C53" s="95"/>
      <c r="D53" s="99"/>
      <c r="E53" s="87"/>
      <c r="F53" s="29"/>
      <c r="G53" s="28"/>
      <c r="H53" s="28"/>
      <c r="I53" s="28"/>
      <c r="J53" s="112"/>
      <c r="K53" s="71"/>
      <c r="L53" s="28"/>
      <c r="M53" s="28"/>
      <c r="N53" s="72"/>
      <c r="O53" s="97"/>
      <c r="P53" s="64"/>
      <c r="Q53" s="64"/>
      <c r="R53" s="64"/>
      <c r="S53" s="64"/>
      <c r="T53" s="64"/>
      <c r="U53" s="64"/>
      <c r="V53" s="64"/>
      <c r="W53" s="64"/>
      <c r="X53" s="64"/>
      <c r="Y53" s="98"/>
      <c r="Z53" s="75"/>
    </row>
    <row r="54" spans="2:26" s="50" customFormat="1" ht="21.75" customHeight="1">
      <c r="B54" s="94"/>
      <c r="C54" s="95"/>
      <c r="D54" s="99"/>
      <c r="E54" s="87"/>
      <c r="F54" s="29"/>
      <c r="G54" s="28"/>
      <c r="H54" s="28"/>
      <c r="I54" s="28"/>
      <c r="J54" s="112"/>
      <c r="K54" s="71"/>
      <c r="L54" s="28"/>
      <c r="M54" s="28"/>
      <c r="N54" s="72"/>
      <c r="O54" s="97"/>
      <c r="P54" s="64"/>
      <c r="Q54" s="64"/>
      <c r="R54" s="64"/>
      <c r="S54" s="64"/>
      <c r="T54" s="64"/>
      <c r="U54" s="64"/>
      <c r="V54" s="64"/>
      <c r="W54" s="64"/>
      <c r="X54" s="64"/>
      <c r="Y54" s="98"/>
      <c r="Z54" s="75"/>
    </row>
    <row r="55" spans="2:26" s="50" customFormat="1" ht="21.75" customHeight="1">
      <c r="B55" s="94"/>
      <c r="C55" s="95"/>
      <c r="D55" s="99"/>
      <c r="E55" s="87"/>
      <c r="F55" s="29"/>
      <c r="G55" s="28"/>
      <c r="H55" s="28"/>
      <c r="I55" s="28"/>
      <c r="J55" s="112"/>
      <c r="K55" s="71"/>
      <c r="L55" s="28"/>
      <c r="M55" s="28"/>
      <c r="N55" s="72"/>
      <c r="O55" s="97"/>
      <c r="P55" s="64"/>
      <c r="Q55" s="64"/>
      <c r="R55" s="64"/>
      <c r="S55" s="64"/>
      <c r="T55" s="64"/>
      <c r="U55" s="64"/>
      <c r="V55" s="64"/>
      <c r="W55" s="64"/>
      <c r="X55" s="64"/>
      <c r="Y55" s="98"/>
      <c r="Z55" s="75"/>
    </row>
    <row r="56" spans="2:26" s="50" customFormat="1" ht="21.75" customHeight="1">
      <c r="B56" s="94"/>
      <c r="C56" s="95"/>
      <c r="D56" s="99"/>
      <c r="E56" s="87"/>
      <c r="F56" s="29"/>
      <c r="G56" s="28"/>
      <c r="H56" s="28"/>
      <c r="I56" s="28"/>
      <c r="J56" s="112"/>
      <c r="K56" s="71"/>
      <c r="L56" s="28"/>
      <c r="M56" s="28"/>
      <c r="N56" s="72"/>
      <c r="O56" s="97"/>
      <c r="P56" s="64"/>
      <c r="Q56" s="64"/>
      <c r="R56" s="64"/>
      <c r="S56" s="64"/>
      <c r="T56" s="64"/>
      <c r="U56" s="64"/>
      <c r="V56" s="64"/>
      <c r="W56" s="64"/>
      <c r="X56" s="64"/>
      <c r="Y56" s="98"/>
      <c r="Z56" s="75"/>
    </row>
    <row r="57" spans="2:26" s="50" customFormat="1" ht="21.75" customHeight="1">
      <c r="B57" s="94"/>
      <c r="C57" s="95"/>
      <c r="D57" s="99"/>
      <c r="E57" s="87"/>
      <c r="F57" s="29"/>
      <c r="G57" s="28"/>
      <c r="H57" s="28"/>
      <c r="I57" s="28"/>
      <c r="J57" s="112"/>
      <c r="K57" s="71"/>
      <c r="L57" s="28"/>
      <c r="M57" s="28"/>
      <c r="N57" s="72"/>
      <c r="O57" s="97"/>
      <c r="P57" s="64"/>
      <c r="Q57" s="64"/>
      <c r="R57" s="64"/>
      <c r="S57" s="64"/>
      <c r="T57" s="64"/>
      <c r="U57" s="64"/>
      <c r="V57" s="64"/>
      <c r="W57" s="64"/>
      <c r="X57" s="64"/>
      <c r="Y57" s="98"/>
      <c r="Z57" s="75"/>
    </row>
    <row r="58" spans="2:26" s="50" customFormat="1" ht="21.75" customHeight="1">
      <c r="B58" s="94"/>
      <c r="C58" s="95"/>
      <c r="D58" s="99"/>
      <c r="E58" s="87"/>
      <c r="F58" s="29"/>
      <c r="G58" s="28"/>
      <c r="H58" s="28"/>
      <c r="I58" s="28"/>
      <c r="J58" s="112"/>
      <c r="K58" s="71"/>
      <c r="L58" s="28"/>
      <c r="M58" s="28"/>
      <c r="N58" s="72"/>
      <c r="O58" s="97"/>
      <c r="P58" s="64"/>
      <c r="Q58" s="64"/>
      <c r="R58" s="64"/>
      <c r="S58" s="64"/>
      <c r="T58" s="64"/>
      <c r="U58" s="64"/>
      <c r="V58" s="64"/>
      <c r="W58" s="64"/>
      <c r="X58" s="64"/>
      <c r="Y58" s="98"/>
      <c r="Z58" s="75"/>
    </row>
    <row r="59" spans="2:26" s="50" customFormat="1" ht="21.75" customHeight="1">
      <c r="B59" s="94"/>
      <c r="C59" s="95"/>
      <c r="D59" s="99"/>
      <c r="E59" s="87"/>
      <c r="F59" s="29"/>
      <c r="G59" s="28"/>
      <c r="H59" s="28"/>
      <c r="I59" s="28"/>
      <c r="J59" s="112"/>
      <c r="K59" s="71"/>
      <c r="L59" s="28"/>
      <c r="M59" s="28"/>
      <c r="N59" s="72"/>
      <c r="O59" s="97"/>
      <c r="P59" s="64"/>
      <c r="Q59" s="64"/>
      <c r="R59" s="64"/>
      <c r="S59" s="64"/>
      <c r="T59" s="64"/>
      <c r="U59" s="64"/>
      <c r="V59" s="64"/>
      <c r="W59" s="64"/>
      <c r="X59" s="64"/>
      <c r="Y59" s="98"/>
      <c r="Z59" s="75"/>
    </row>
    <row r="60" spans="2:26" s="50" customFormat="1" ht="21.75" customHeight="1">
      <c r="B60" s="94"/>
      <c r="C60" s="95"/>
      <c r="D60" s="99"/>
      <c r="E60" s="87"/>
      <c r="F60" s="29"/>
      <c r="G60" s="28"/>
      <c r="H60" s="28"/>
      <c r="I60" s="28"/>
      <c r="J60" s="112"/>
      <c r="K60" s="71"/>
      <c r="L60" s="28"/>
      <c r="M60" s="28"/>
      <c r="N60" s="72"/>
      <c r="O60" s="97"/>
      <c r="P60" s="64"/>
      <c r="Q60" s="64"/>
      <c r="R60" s="64"/>
      <c r="S60" s="64"/>
      <c r="T60" s="64"/>
      <c r="U60" s="64"/>
      <c r="V60" s="64"/>
      <c r="W60" s="64"/>
      <c r="X60" s="64"/>
      <c r="Y60" s="98"/>
      <c r="Z60" s="75"/>
    </row>
    <row r="61" spans="2:26" s="50" customFormat="1" ht="21.75" customHeight="1">
      <c r="B61" s="94"/>
      <c r="C61" s="95"/>
      <c r="D61" s="99"/>
      <c r="E61" s="87"/>
      <c r="F61" s="29"/>
      <c r="G61" s="28"/>
      <c r="H61" s="28"/>
      <c r="I61" s="28"/>
      <c r="J61" s="112"/>
      <c r="K61" s="71"/>
      <c r="L61" s="28"/>
      <c r="M61" s="28"/>
      <c r="N61" s="72"/>
      <c r="O61" s="97"/>
      <c r="P61" s="64"/>
      <c r="Q61" s="64"/>
      <c r="R61" s="64"/>
      <c r="S61" s="64"/>
      <c r="T61" s="64"/>
      <c r="U61" s="64"/>
      <c r="V61" s="64"/>
      <c r="W61" s="64"/>
      <c r="X61" s="64"/>
      <c r="Y61" s="98"/>
      <c r="Z61" s="75"/>
    </row>
    <row r="62" spans="2:26" s="50" customFormat="1" ht="21.75" customHeight="1">
      <c r="B62" s="94"/>
      <c r="C62" s="95"/>
      <c r="D62" s="99"/>
      <c r="E62" s="87"/>
      <c r="F62" s="29"/>
      <c r="G62" s="28"/>
      <c r="H62" s="28"/>
      <c r="I62" s="28"/>
      <c r="J62" s="112"/>
      <c r="K62" s="71"/>
      <c r="L62" s="28"/>
      <c r="M62" s="28"/>
      <c r="N62" s="72"/>
      <c r="O62" s="97"/>
      <c r="P62" s="64"/>
      <c r="Q62" s="64"/>
      <c r="R62" s="64"/>
      <c r="S62" s="64"/>
      <c r="T62" s="64"/>
      <c r="U62" s="64"/>
      <c r="V62" s="64"/>
      <c r="W62" s="64"/>
      <c r="X62" s="64"/>
      <c r="Y62" s="98"/>
      <c r="Z62" s="75"/>
    </row>
    <row r="63" spans="2:26" s="50" customFormat="1" ht="21.75" customHeight="1">
      <c r="B63" s="94"/>
      <c r="C63" s="95"/>
      <c r="D63" s="99"/>
      <c r="E63" s="87"/>
      <c r="F63" s="29"/>
      <c r="G63" s="28"/>
      <c r="H63" s="28"/>
      <c r="I63" s="28"/>
      <c r="J63" s="112"/>
      <c r="K63" s="71"/>
      <c r="L63" s="28"/>
      <c r="M63" s="28"/>
      <c r="N63" s="72"/>
      <c r="O63" s="97"/>
      <c r="P63" s="64"/>
      <c r="Q63" s="64"/>
      <c r="R63" s="64"/>
      <c r="S63" s="64"/>
      <c r="T63" s="64"/>
      <c r="U63" s="64"/>
      <c r="V63" s="64"/>
      <c r="W63" s="64"/>
      <c r="X63" s="64"/>
      <c r="Y63" s="98"/>
      <c r="Z63" s="75"/>
    </row>
    <row r="64" spans="2:26" s="50" customFormat="1" ht="21.75" customHeight="1">
      <c r="B64" s="94"/>
      <c r="C64" s="95"/>
      <c r="D64" s="99"/>
      <c r="E64" s="87"/>
      <c r="F64" s="29"/>
      <c r="G64" s="28"/>
      <c r="H64" s="28"/>
      <c r="I64" s="28"/>
      <c r="J64" s="112"/>
      <c r="K64" s="71"/>
      <c r="L64" s="28"/>
      <c r="M64" s="28"/>
      <c r="N64" s="72"/>
      <c r="O64" s="97"/>
      <c r="P64" s="64"/>
      <c r="Q64" s="64"/>
      <c r="R64" s="64"/>
      <c r="S64" s="64"/>
      <c r="T64" s="64"/>
      <c r="U64" s="64"/>
      <c r="V64" s="64"/>
      <c r="W64" s="64"/>
      <c r="X64" s="64"/>
      <c r="Y64" s="98"/>
      <c r="Z64" s="75"/>
    </row>
    <row r="65" spans="2:26" s="50" customFormat="1" ht="21.75" customHeight="1">
      <c r="B65" s="94"/>
      <c r="C65" s="95"/>
      <c r="D65" s="99"/>
      <c r="E65" s="87"/>
      <c r="F65" s="29"/>
      <c r="G65" s="28"/>
      <c r="H65" s="28"/>
      <c r="I65" s="28"/>
      <c r="J65" s="112"/>
      <c r="K65" s="71"/>
      <c r="L65" s="28"/>
      <c r="M65" s="28"/>
      <c r="N65" s="72"/>
      <c r="O65" s="97"/>
      <c r="P65" s="64"/>
      <c r="Q65" s="64"/>
      <c r="R65" s="64"/>
      <c r="S65" s="64"/>
      <c r="T65" s="64"/>
      <c r="U65" s="64"/>
      <c r="V65" s="64"/>
      <c r="W65" s="64"/>
      <c r="X65" s="64"/>
      <c r="Y65" s="98"/>
      <c r="Z65" s="75"/>
    </row>
    <row r="66" spans="2:26" s="50" customFormat="1" ht="21.75" customHeight="1">
      <c r="B66" s="94"/>
      <c r="C66" s="95"/>
      <c r="D66" s="99"/>
      <c r="E66" s="87"/>
      <c r="F66" s="29"/>
      <c r="G66" s="28"/>
      <c r="H66" s="28"/>
      <c r="I66" s="28"/>
      <c r="J66" s="112"/>
      <c r="K66" s="71"/>
      <c r="L66" s="28"/>
      <c r="M66" s="28"/>
      <c r="N66" s="72"/>
      <c r="O66" s="97"/>
      <c r="P66" s="64"/>
      <c r="Q66" s="64"/>
      <c r="R66" s="64"/>
      <c r="S66" s="64"/>
      <c r="T66" s="64"/>
      <c r="U66" s="64"/>
      <c r="V66" s="64"/>
      <c r="W66" s="64"/>
      <c r="X66" s="64"/>
      <c r="Y66" s="98"/>
      <c r="Z66" s="75"/>
    </row>
    <row r="67" spans="2:26" s="50" customFormat="1" ht="21.75" customHeight="1">
      <c r="B67" s="94"/>
      <c r="C67" s="95"/>
      <c r="D67" s="99"/>
      <c r="E67" s="87"/>
      <c r="F67" s="29"/>
      <c r="G67" s="28"/>
      <c r="H67" s="28"/>
      <c r="I67" s="28"/>
      <c r="J67" s="112"/>
      <c r="K67" s="71"/>
      <c r="L67" s="28"/>
      <c r="M67" s="28"/>
      <c r="N67" s="72"/>
      <c r="O67" s="97"/>
      <c r="P67" s="64"/>
      <c r="Q67" s="64"/>
      <c r="R67" s="64"/>
      <c r="S67" s="64"/>
      <c r="T67" s="64"/>
      <c r="U67" s="64"/>
      <c r="V67" s="64"/>
      <c r="W67" s="64"/>
      <c r="X67" s="64"/>
      <c r="Y67" s="98"/>
      <c r="Z67" s="75"/>
    </row>
    <row r="68" spans="2:26" s="50" customFormat="1" ht="21.75" customHeight="1">
      <c r="B68" s="94"/>
      <c r="C68" s="95"/>
      <c r="D68" s="99"/>
      <c r="E68" s="87"/>
      <c r="F68" s="29"/>
      <c r="G68" s="28"/>
      <c r="H68" s="28"/>
      <c r="I68" s="28"/>
      <c r="J68" s="112"/>
      <c r="K68" s="71"/>
      <c r="L68" s="28"/>
      <c r="M68" s="28"/>
      <c r="N68" s="72"/>
      <c r="O68" s="97"/>
      <c r="P68" s="64"/>
      <c r="Q68" s="64"/>
      <c r="R68" s="64"/>
      <c r="S68" s="64"/>
      <c r="T68" s="64"/>
      <c r="U68" s="64"/>
      <c r="V68" s="64"/>
      <c r="W68" s="64"/>
      <c r="X68" s="64"/>
      <c r="Y68" s="98"/>
      <c r="Z68" s="75"/>
    </row>
    <row r="69" spans="2:26" s="50" customFormat="1" ht="21.75" customHeight="1">
      <c r="B69" s="94"/>
      <c r="C69" s="95"/>
      <c r="D69" s="99"/>
      <c r="E69" s="87"/>
      <c r="F69" s="29"/>
      <c r="G69" s="28"/>
      <c r="H69" s="28"/>
      <c r="I69" s="28"/>
      <c r="J69" s="112"/>
      <c r="K69" s="71"/>
      <c r="L69" s="28"/>
      <c r="M69" s="28"/>
      <c r="N69" s="72"/>
      <c r="O69" s="97"/>
      <c r="P69" s="64"/>
      <c r="Q69" s="64"/>
      <c r="R69" s="64"/>
      <c r="S69" s="64"/>
      <c r="T69" s="64"/>
      <c r="U69" s="64"/>
      <c r="V69" s="64"/>
      <c r="W69" s="64"/>
      <c r="X69" s="64"/>
      <c r="Y69" s="98"/>
      <c r="Z69" s="75"/>
    </row>
    <row r="70" spans="2:26" s="50" customFormat="1" ht="21.75" customHeight="1">
      <c r="B70" s="94"/>
      <c r="C70" s="95"/>
      <c r="D70" s="99"/>
      <c r="E70" s="87"/>
      <c r="F70" s="29"/>
      <c r="G70" s="28"/>
      <c r="H70" s="28"/>
      <c r="I70" s="28"/>
      <c r="J70" s="112"/>
      <c r="K70" s="71"/>
      <c r="L70" s="28"/>
      <c r="M70" s="28"/>
      <c r="N70" s="72"/>
      <c r="O70" s="97"/>
      <c r="P70" s="64"/>
      <c r="Q70" s="64"/>
      <c r="R70" s="64"/>
      <c r="S70" s="64"/>
      <c r="T70" s="64"/>
      <c r="U70" s="64"/>
      <c r="V70" s="64"/>
      <c r="W70" s="64"/>
      <c r="X70" s="64"/>
      <c r="Y70" s="98"/>
      <c r="Z70" s="75"/>
    </row>
    <row r="71" spans="2:26" s="50" customFormat="1" ht="21.75" customHeight="1">
      <c r="B71" s="94"/>
      <c r="C71" s="95"/>
      <c r="D71" s="99"/>
      <c r="E71" s="87"/>
      <c r="F71" s="29"/>
      <c r="G71" s="28"/>
      <c r="H71" s="28"/>
      <c r="I71" s="28"/>
      <c r="J71" s="112"/>
      <c r="K71" s="71"/>
      <c r="L71" s="28"/>
      <c r="M71" s="28"/>
      <c r="N71" s="72"/>
      <c r="O71" s="97"/>
      <c r="P71" s="64"/>
      <c r="Q71" s="64"/>
      <c r="R71" s="64"/>
      <c r="S71" s="64"/>
      <c r="T71" s="64"/>
      <c r="U71" s="64"/>
      <c r="V71" s="64"/>
      <c r="W71" s="64"/>
      <c r="X71" s="64"/>
      <c r="Y71" s="98"/>
      <c r="Z71" s="75"/>
    </row>
    <row r="72" spans="2:26" s="50" customFormat="1" ht="21.75" customHeight="1">
      <c r="B72" s="94"/>
      <c r="C72" s="95"/>
      <c r="D72" s="99"/>
      <c r="E72" s="87"/>
      <c r="F72" s="29"/>
      <c r="G72" s="28"/>
      <c r="H72" s="28"/>
      <c r="I72" s="28"/>
      <c r="J72" s="112"/>
      <c r="K72" s="71"/>
      <c r="L72" s="28"/>
      <c r="M72" s="28"/>
      <c r="N72" s="72"/>
      <c r="O72" s="97"/>
      <c r="P72" s="64"/>
      <c r="Q72" s="64"/>
      <c r="R72" s="64"/>
      <c r="S72" s="64"/>
      <c r="T72" s="64"/>
      <c r="U72" s="64"/>
      <c r="V72" s="64"/>
      <c r="W72" s="64"/>
      <c r="X72" s="64"/>
      <c r="Y72" s="98"/>
      <c r="Z72" s="75"/>
    </row>
    <row r="73" spans="2:26" s="50" customFormat="1" ht="21.75" customHeight="1">
      <c r="B73" s="94"/>
      <c r="C73" s="95"/>
      <c r="D73" s="99"/>
      <c r="E73" s="87"/>
      <c r="F73" s="29"/>
      <c r="G73" s="28"/>
      <c r="H73" s="28"/>
      <c r="I73" s="28"/>
      <c r="J73" s="112"/>
      <c r="K73" s="71"/>
      <c r="L73" s="28"/>
      <c r="M73" s="28"/>
      <c r="N73" s="72"/>
      <c r="O73" s="97"/>
      <c r="P73" s="64"/>
      <c r="Q73" s="64"/>
      <c r="R73" s="64"/>
      <c r="S73" s="64"/>
      <c r="T73" s="64"/>
      <c r="U73" s="64"/>
      <c r="V73" s="64"/>
      <c r="W73" s="64"/>
      <c r="X73" s="64"/>
      <c r="Y73" s="98"/>
      <c r="Z73" s="75"/>
    </row>
    <row r="74" spans="2:26" s="50" customFormat="1" ht="21.75" customHeight="1">
      <c r="B74" s="94"/>
      <c r="C74" s="95"/>
      <c r="D74" s="99"/>
      <c r="E74" s="87"/>
      <c r="F74" s="29"/>
      <c r="G74" s="28"/>
      <c r="H74" s="28"/>
      <c r="I74" s="28"/>
      <c r="J74" s="112"/>
      <c r="K74" s="71"/>
      <c r="L74" s="28"/>
      <c r="M74" s="28"/>
      <c r="N74" s="72"/>
      <c r="O74" s="97"/>
      <c r="P74" s="64"/>
      <c r="Q74" s="64"/>
      <c r="R74" s="64"/>
      <c r="S74" s="64"/>
      <c r="T74" s="64"/>
      <c r="U74" s="64"/>
      <c r="V74" s="64"/>
      <c r="W74" s="64"/>
      <c r="X74" s="64"/>
      <c r="Y74" s="98"/>
      <c r="Z74" s="75"/>
    </row>
    <row r="75" spans="2:26" s="50" customFormat="1" ht="21.75" customHeight="1">
      <c r="B75" s="94"/>
      <c r="C75" s="95"/>
      <c r="D75" s="99"/>
      <c r="E75" s="87"/>
      <c r="F75" s="29"/>
      <c r="G75" s="28"/>
      <c r="H75" s="28"/>
      <c r="I75" s="28"/>
      <c r="J75" s="112"/>
      <c r="K75" s="71"/>
      <c r="L75" s="28"/>
      <c r="M75" s="28"/>
      <c r="N75" s="72"/>
      <c r="O75" s="97"/>
      <c r="P75" s="64"/>
      <c r="Q75" s="64"/>
      <c r="R75" s="64"/>
      <c r="S75" s="64"/>
      <c r="T75" s="64"/>
      <c r="U75" s="64"/>
      <c r="V75" s="64"/>
      <c r="W75" s="64"/>
      <c r="X75" s="64"/>
      <c r="Y75" s="98"/>
      <c r="Z75" s="75"/>
    </row>
    <row r="76" spans="2:26" s="50" customFormat="1" ht="21.75" customHeight="1">
      <c r="B76" s="94"/>
      <c r="C76" s="95"/>
      <c r="D76" s="99"/>
      <c r="E76" s="87"/>
      <c r="F76" s="29"/>
      <c r="G76" s="28"/>
      <c r="H76" s="28"/>
      <c r="I76" s="28"/>
      <c r="J76" s="112"/>
      <c r="K76" s="71"/>
      <c r="L76" s="28"/>
      <c r="M76" s="28"/>
      <c r="N76" s="72"/>
      <c r="O76" s="97"/>
      <c r="P76" s="64"/>
      <c r="Q76" s="64"/>
      <c r="R76" s="64"/>
      <c r="S76" s="64"/>
      <c r="T76" s="64"/>
      <c r="U76" s="64"/>
      <c r="V76" s="64"/>
      <c r="W76" s="64"/>
      <c r="X76" s="64"/>
      <c r="Y76" s="98"/>
      <c r="Z76" s="75"/>
    </row>
    <row r="77" spans="2:26" s="50" customFormat="1" ht="21.75" customHeight="1">
      <c r="B77" s="94"/>
      <c r="C77" s="95"/>
      <c r="D77" s="99"/>
      <c r="E77" s="87"/>
      <c r="F77" s="29"/>
      <c r="G77" s="28"/>
      <c r="H77" s="28"/>
      <c r="I77" s="28"/>
      <c r="J77" s="112"/>
      <c r="K77" s="71"/>
      <c r="L77" s="28"/>
      <c r="M77" s="28"/>
      <c r="N77" s="72"/>
      <c r="O77" s="97"/>
      <c r="P77" s="64"/>
      <c r="Q77" s="64"/>
      <c r="R77" s="64"/>
      <c r="S77" s="64"/>
      <c r="T77" s="64"/>
      <c r="U77" s="64"/>
      <c r="V77" s="64"/>
      <c r="W77" s="64"/>
      <c r="X77" s="64"/>
      <c r="Y77" s="98"/>
      <c r="Z77" s="75"/>
    </row>
    <row r="78" spans="2:26" s="50" customFormat="1" ht="21.75" customHeight="1">
      <c r="B78" s="94"/>
      <c r="C78" s="95"/>
      <c r="D78" s="99"/>
      <c r="E78" s="87"/>
      <c r="F78" s="29"/>
      <c r="G78" s="28"/>
      <c r="H78" s="28"/>
      <c r="I78" s="28"/>
      <c r="J78" s="112"/>
      <c r="K78" s="71"/>
      <c r="L78" s="28"/>
      <c r="M78" s="28"/>
      <c r="N78" s="72"/>
      <c r="O78" s="97"/>
      <c r="P78" s="64"/>
      <c r="Q78" s="64"/>
      <c r="R78" s="64"/>
      <c r="S78" s="64"/>
      <c r="T78" s="64"/>
      <c r="U78" s="64"/>
      <c r="V78" s="64"/>
      <c r="W78" s="64"/>
      <c r="X78" s="64"/>
      <c r="Y78" s="98"/>
      <c r="Z78" s="75"/>
    </row>
    <row r="79" spans="2:26" s="50" customFormat="1" ht="21.75" customHeight="1">
      <c r="B79" s="94"/>
      <c r="C79" s="95"/>
      <c r="D79" s="99"/>
      <c r="E79" s="87"/>
      <c r="F79" s="29"/>
      <c r="G79" s="28"/>
      <c r="H79" s="28"/>
      <c r="I79" s="28"/>
      <c r="J79" s="112"/>
      <c r="K79" s="71"/>
      <c r="L79" s="28"/>
      <c r="M79" s="28"/>
      <c r="N79" s="72"/>
      <c r="O79" s="97"/>
      <c r="P79" s="64"/>
      <c r="Q79" s="64"/>
      <c r="R79" s="64"/>
      <c r="S79" s="64"/>
      <c r="T79" s="64"/>
      <c r="U79" s="64"/>
      <c r="V79" s="64"/>
      <c r="W79" s="64"/>
      <c r="X79" s="64"/>
      <c r="Y79" s="98"/>
      <c r="Z79" s="75"/>
    </row>
    <row r="80" spans="2:26" s="50" customFormat="1" ht="21.75" customHeight="1">
      <c r="B80" s="94"/>
      <c r="C80" s="95"/>
      <c r="D80" s="99"/>
      <c r="E80" s="87"/>
      <c r="F80" s="29"/>
      <c r="G80" s="28"/>
      <c r="H80" s="28"/>
      <c r="I80" s="28"/>
      <c r="J80" s="112"/>
      <c r="K80" s="71"/>
      <c r="L80" s="28"/>
      <c r="M80" s="28"/>
      <c r="N80" s="72"/>
      <c r="O80" s="97"/>
      <c r="P80" s="64"/>
      <c r="Q80" s="64"/>
      <c r="R80" s="64"/>
      <c r="S80" s="64"/>
      <c r="T80" s="64"/>
      <c r="U80" s="64"/>
      <c r="V80" s="64"/>
      <c r="W80" s="64"/>
      <c r="X80" s="64"/>
      <c r="Y80" s="98"/>
      <c r="Z80" s="75"/>
    </row>
    <row r="81" spans="2:26" s="50" customFormat="1" ht="21.75" customHeight="1">
      <c r="B81" s="94"/>
      <c r="C81" s="95"/>
      <c r="D81" s="99"/>
      <c r="E81" s="87"/>
      <c r="F81" s="29"/>
      <c r="G81" s="28"/>
      <c r="H81" s="28"/>
      <c r="I81" s="28"/>
      <c r="J81" s="112"/>
      <c r="K81" s="71"/>
      <c r="L81" s="28"/>
      <c r="M81" s="28"/>
      <c r="N81" s="72"/>
      <c r="O81" s="97"/>
      <c r="P81" s="64"/>
      <c r="Q81" s="64"/>
      <c r="R81" s="64"/>
      <c r="S81" s="64"/>
      <c r="T81" s="64"/>
      <c r="U81" s="64"/>
      <c r="V81" s="64"/>
      <c r="W81" s="64"/>
      <c r="X81" s="64"/>
      <c r="Y81" s="98"/>
      <c r="Z81" s="75"/>
    </row>
    <row r="82" spans="2:26" s="50" customFormat="1" ht="21.75" customHeight="1">
      <c r="B82" s="94"/>
      <c r="C82" s="95"/>
      <c r="D82" s="99"/>
      <c r="E82" s="87"/>
      <c r="F82" s="29"/>
      <c r="G82" s="28"/>
      <c r="H82" s="28"/>
      <c r="I82" s="28"/>
      <c r="J82" s="112"/>
      <c r="K82" s="71"/>
      <c r="L82" s="28"/>
      <c r="M82" s="28"/>
      <c r="N82" s="72"/>
      <c r="O82" s="97"/>
      <c r="P82" s="64"/>
      <c r="Q82" s="64"/>
      <c r="R82" s="64"/>
      <c r="S82" s="64"/>
      <c r="T82" s="64"/>
      <c r="U82" s="64"/>
      <c r="V82" s="64"/>
      <c r="W82" s="64"/>
      <c r="X82" s="64"/>
      <c r="Y82" s="98"/>
      <c r="Z82" s="75"/>
    </row>
    <row r="83" spans="2:26" s="50" customFormat="1" ht="21.75" customHeight="1">
      <c r="B83" s="94"/>
      <c r="C83" s="95"/>
      <c r="D83" s="99"/>
      <c r="E83" s="87"/>
      <c r="F83" s="29"/>
      <c r="G83" s="28"/>
      <c r="H83" s="28"/>
      <c r="I83" s="28"/>
      <c r="J83" s="112"/>
      <c r="K83" s="71"/>
      <c r="L83" s="28"/>
      <c r="M83" s="28"/>
      <c r="N83" s="72"/>
      <c r="O83" s="97"/>
      <c r="P83" s="64"/>
      <c r="Q83" s="64"/>
      <c r="R83" s="64"/>
      <c r="S83" s="64"/>
      <c r="T83" s="64"/>
      <c r="U83" s="64"/>
      <c r="V83" s="64"/>
      <c r="W83" s="64"/>
      <c r="X83" s="64"/>
      <c r="Y83" s="98"/>
      <c r="Z83" s="75"/>
    </row>
    <row r="84" spans="2:26" s="50" customFormat="1" ht="21.75" customHeight="1">
      <c r="B84" s="94"/>
      <c r="C84" s="95"/>
      <c r="D84" s="99"/>
      <c r="E84" s="87"/>
      <c r="F84" s="29"/>
      <c r="G84" s="28"/>
      <c r="H84" s="28"/>
      <c r="I84" s="28"/>
      <c r="J84" s="112"/>
      <c r="K84" s="71"/>
      <c r="L84" s="28"/>
      <c r="M84" s="28"/>
      <c r="N84" s="72"/>
      <c r="O84" s="97"/>
      <c r="P84" s="64"/>
      <c r="Q84" s="64"/>
      <c r="R84" s="64"/>
      <c r="S84" s="64"/>
      <c r="T84" s="64"/>
      <c r="U84" s="64"/>
      <c r="V84" s="64"/>
      <c r="W84" s="64"/>
      <c r="X84" s="64"/>
      <c r="Y84" s="98"/>
      <c r="Z84" s="75"/>
    </row>
    <row r="85" spans="2:26" s="50" customFormat="1" ht="21.75" customHeight="1">
      <c r="B85" s="94"/>
      <c r="C85" s="95"/>
      <c r="D85" s="99"/>
      <c r="E85" s="87"/>
      <c r="F85" s="29"/>
      <c r="G85" s="28"/>
      <c r="H85" s="28"/>
      <c r="I85" s="28"/>
      <c r="J85" s="112"/>
      <c r="K85" s="71"/>
      <c r="L85" s="28"/>
      <c r="M85" s="28"/>
      <c r="N85" s="72"/>
      <c r="O85" s="97"/>
      <c r="P85" s="64"/>
      <c r="Q85" s="64"/>
      <c r="R85" s="64"/>
      <c r="S85" s="64"/>
      <c r="T85" s="64"/>
      <c r="U85" s="64"/>
      <c r="V85" s="64"/>
      <c r="W85" s="64"/>
      <c r="X85" s="64"/>
      <c r="Y85" s="98"/>
      <c r="Z85" s="75"/>
    </row>
    <row r="86" spans="2:26" s="50" customFormat="1" ht="21.75" customHeight="1">
      <c r="B86" s="94"/>
      <c r="C86" s="95"/>
      <c r="D86" s="99"/>
      <c r="E86" s="87"/>
      <c r="F86" s="29"/>
      <c r="G86" s="28"/>
      <c r="H86" s="28"/>
      <c r="I86" s="28"/>
      <c r="J86" s="112"/>
      <c r="K86" s="71"/>
      <c r="L86" s="28"/>
      <c r="M86" s="28"/>
      <c r="N86" s="72"/>
      <c r="O86" s="97"/>
      <c r="P86" s="64"/>
      <c r="Q86" s="64"/>
      <c r="R86" s="64"/>
      <c r="S86" s="64"/>
      <c r="T86" s="64"/>
      <c r="U86" s="64"/>
      <c r="V86" s="64"/>
      <c r="W86" s="64"/>
      <c r="X86" s="64"/>
      <c r="Y86" s="98"/>
      <c r="Z86" s="75"/>
    </row>
    <row r="87" spans="2:26" s="50" customFormat="1" ht="21.75" customHeight="1">
      <c r="B87" s="94"/>
      <c r="C87" s="95"/>
      <c r="D87" s="99"/>
      <c r="E87" s="87"/>
      <c r="F87" s="29"/>
      <c r="G87" s="28"/>
      <c r="H87" s="28"/>
      <c r="I87" s="28"/>
      <c r="J87" s="112"/>
      <c r="K87" s="71"/>
      <c r="L87" s="28"/>
      <c r="M87" s="28"/>
      <c r="N87" s="72"/>
      <c r="O87" s="97"/>
      <c r="P87" s="64"/>
      <c r="Q87" s="64"/>
      <c r="R87" s="64"/>
      <c r="S87" s="64"/>
      <c r="T87" s="64"/>
      <c r="U87" s="64"/>
      <c r="V87" s="64"/>
      <c r="W87" s="64"/>
      <c r="X87" s="64"/>
      <c r="Y87" s="98"/>
      <c r="Z87" s="75"/>
    </row>
    <row r="88" spans="2:26" s="50" customFormat="1" ht="21.75" customHeight="1">
      <c r="B88" s="94"/>
      <c r="C88" s="95"/>
      <c r="D88" s="99"/>
      <c r="E88" s="87"/>
      <c r="F88" s="29"/>
      <c r="G88" s="28"/>
      <c r="H88" s="28"/>
      <c r="I88" s="28"/>
      <c r="J88" s="112"/>
      <c r="K88" s="71"/>
      <c r="L88" s="28"/>
      <c r="M88" s="28"/>
      <c r="N88" s="72"/>
      <c r="O88" s="97"/>
      <c r="P88" s="64"/>
      <c r="Q88" s="64"/>
      <c r="R88" s="64"/>
      <c r="S88" s="64"/>
      <c r="T88" s="64"/>
      <c r="U88" s="64"/>
      <c r="V88" s="64"/>
      <c r="W88" s="64"/>
      <c r="X88" s="64"/>
      <c r="Y88" s="98"/>
      <c r="Z88" s="75"/>
    </row>
    <row r="89" spans="2:26" s="50" customFormat="1" ht="21.75" customHeight="1">
      <c r="B89" s="94"/>
      <c r="C89" s="95"/>
      <c r="D89" s="99"/>
      <c r="E89" s="87"/>
      <c r="F89" s="29"/>
      <c r="G89" s="28"/>
      <c r="H89" s="28"/>
      <c r="I89" s="28"/>
      <c r="J89" s="112"/>
      <c r="K89" s="71"/>
      <c r="L89" s="28"/>
      <c r="M89" s="28"/>
      <c r="N89" s="72"/>
      <c r="O89" s="97"/>
      <c r="P89" s="64"/>
      <c r="Q89" s="64"/>
      <c r="R89" s="64"/>
      <c r="S89" s="64"/>
      <c r="T89" s="64"/>
      <c r="U89" s="64"/>
      <c r="V89" s="64"/>
      <c r="W89" s="64"/>
      <c r="X89" s="64"/>
      <c r="Y89" s="98"/>
      <c r="Z89" s="75"/>
    </row>
    <row r="90" spans="2:26" s="50" customFormat="1" ht="21.75" customHeight="1">
      <c r="B90" s="94"/>
      <c r="C90" s="95"/>
      <c r="D90" s="99"/>
      <c r="E90" s="87"/>
      <c r="F90" s="29"/>
      <c r="G90" s="28"/>
      <c r="H90" s="28"/>
      <c r="I90" s="28"/>
      <c r="J90" s="112"/>
      <c r="K90" s="71"/>
      <c r="L90" s="28"/>
      <c r="M90" s="28"/>
      <c r="N90" s="72"/>
      <c r="O90" s="97"/>
      <c r="P90" s="64"/>
      <c r="Q90" s="64"/>
      <c r="R90" s="64"/>
      <c r="S90" s="64"/>
      <c r="T90" s="64"/>
      <c r="U90" s="64"/>
      <c r="V90" s="64"/>
      <c r="W90" s="64"/>
      <c r="X90" s="64"/>
      <c r="Y90" s="98"/>
      <c r="Z90" s="75"/>
    </row>
    <row r="91" spans="2:26" s="50" customFormat="1" ht="21.75" customHeight="1">
      <c r="B91" s="94"/>
      <c r="C91" s="95"/>
      <c r="D91" s="99"/>
      <c r="E91" s="87"/>
      <c r="F91" s="29"/>
      <c r="G91" s="28"/>
      <c r="H91" s="28"/>
      <c r="I91" s="28"/>
      <c r="J91" s="112"/>
      <c r="K91" s="71"/>
      <c r="L91" s="28"/>
      <c r="M91" s="28"/>
      <c r="N91" s="72"/>
      <c r="O91" s="97"/>
      <c r="P91" s="64"/>
      <c r="Q91" s="64"/>
      <c r="R91" s="64"/>
      <c r="S91" s="64"/>
      <c r="T91" s="64"/>
      <c r="U91" s="64"/>
      <c r="V91" s="64"/>
      <c r="W91" s="64"/>
      <c r="X91" s="64"/>
      <c r="Y91" s="98"/>
      <c r="Z91" s="75"/>
    </row>
    <row r="92" spans="2:26" s="50" customFormat="1" ht="21.75" customHeight="1">
      <c r="B92" s="94"/>
      <c r="C92" s="95"/>
      <c r="D92" s="99"/>
      <c r="E92" s="87"/>
      <c r="F92" s="29"/>
      <c r="G92" s="28"/>
      <c r="H92" s="28"/>
      <c r="I92" s="28"/>
      <c r="J92" s="112"/>
      <c r="K92" s="71"/>
      <c r="L92" s="28"/>
      <c r="M92" s="28"/>
      <c r="N92" s="72"/>
      <c r="O92" s="97"/>
      <c r="P92" s="64"/>
      <c r="Q92" s="64"/>
      <c r="R92" s="64"/>
      <c r="S92" s="64"/>
      <c r="T92" s="64"/>
      <c r="U92" s="64"/>
      <c r="V92" s="64"/>
      <c r="W92" s="64"/>
      <c r="X92" s="64"/>
      <c r="Y92" s="98"/>
      <c r="Z92" s="75"/>
    </row>
    <row r="93" spans="2:26" s="50" customFormat="1" ht="21.75" customHeight="1">
      <c r="B93" s="94"/>
      <c r="C93" s="95"/>
      <c r="D93" s="99"/>
      <c r="E93" s="87"/>
      <c r="F93" s="29"/>
      <c r="G93" s="28"/>
      <c r="H93" s="28"/>
      <c r="I93" s="28"/>
      <c r="J93" s="112"/>
      <c r="K93" s="71"/>
      <c r="L93" s="28"/>
      <c r="M93" s="28"/>
      <c r="N93" s="72"/>
      <c r="O93" s="97"/>
      <c r="P93" s="64"/>
      <c r="Q93" s="64"/>
      <c r="R93" s="64"/>
      <c r="S93" s="64"/>
      <c r="T93" s="64"/>
      <c r="U93" s="64"/>
      <c r="V93" s="64"/>
      <c r="W93" s="64"/>
      <c r="X93" s="64"/>
      <c r="Y93" s="98"/>
      <c r="Z93" s="75"/>
    </row>
    <row r="94" spans="2:26" s="50" customFormat="1" ht="21.75" customHeight="1">
      <c r="B94" s="94"/>
      <c r="C94" s="95"/>
      <c r="D94" s="99"/>
      <c r="E94" s="87"/>
      <c r="F94" s="29"/>
      <c r="G94" s="28"/>
      <c r="H94" s="28"/>
      <c r="I94" s="28"/>
      <c r="J94" s="112"/>
      <c r="K94" s="71"/>
      <c r="L94" s="28"/>
      <c r="M94" s="28"/>
      <c r="N94" s="72"/>
      <c r="O94" s="97"/>
      <c r="P94" s="64"/>
      <c r="Q94" s="64"/>
      <c r="R94" s="64"/>
      <c r="S94" s="64"/>
      <c r="T94" s="64"/>
      <c r="U94" s="64"/>
      <c r="V94" s="64"/>
      <c r="W94" s="64"/>
      <c r="X94" s="64"/>
      <c r="Y94" s="98"/>
      <c r="Z94" s="75"/>
    </row>
    <row r="95" spans="2:26" s="50" customFormat="1" ht="21.75" customHeight="1">
      <c r="B95" s="94"/>
      <c r="C95" s="95"/>
      <c r="D95" s="99"/>
      <c r="E95" s="87"/>
      <c r="F95" s="29"/>
      <c r="G95" s="28"/>
      <c r="H95" s="28"/>
      <c r="I95" s="28"/>
      <c r="J95" s="112"/>
      <c r="K95" s="71"/>
      <c r="L95" s="28"/>
      <c r="M95" s="28"/>
      <c r="N95" s="72"/>
      <c r="O95" s="97"/>
      <c r="P95" s="64"/>
      <c r="Q95" s="64"/>
      <c r="R95" s="64"/>
      <c r="S95" s="64"/>
      <c r="T95" s="64"/>
      <c r="U95" s="64"/>
      <c r="V95" s="64"/>
      <c r="W95" s="64"/>
      <c r="X95" s="64"/>
      <c r="Y95" s="98"/>
      <c r="Z95" s="75"/>
    </row>
    <row r="96" spans="2:26" s="50" customFormat="1" ht="21.75" customHeight="1">
      <c r="B96" s="94"/>
      <c r="C96" s="95"/>
      <c r="D96" s="99"/>
      <c r="E96" s="87"/>
      <c r="F96" s="29"/>
      <c r="G96" s="28"/>
      <c r="H96" s="28"/>
      <c r="I96" s="28"/>
      <c r="J96" s="112"/>
      <c r="K96" s="71"/>
      <c r="L96" s="28"/>
      <c r="M96" s="28"/>
      <c r="N96" s="72"/>
      <c r="O96" s="97"/>
      <c r="P96" s="64"/>
      <c r="Q96" s="64"/>
      <c r="R96" s="64"/>
      <c r="S96" s="64"/>
      <c r="T96" s="64"/>
      <c r="U96" s="64"/>
      <c r="V96" s="64"/>
      <c r="W96" s="64"/>
      <c r="X96" s="64"/>
      <c r="Y96" s="98"/>
      <c r="Z96" s="75"/>
    </row>
    <row r="97" spans="2:26" s="50" customFormat="1" ht="21.75" customHeight="1">
      <c r="B97" s="94"/>
      <c r="C97" s="95"/>
      <c r="D97" s="99"/>
      <c r="E97" s="87"/>
      <c r="F97" s="29"/>
      <c r="G97" s="28"/>
      <c r="H97" s="28"/>
      <c r="I97" s="28"/>
      <c r="J97" s="112"/>
      <c r="K97" s="71"/>
      <c r="L97" s="28"/>
      <c r="M97" s="28"/>
      <c r="N97" s="72"/>
      <c r="O97" s="97"/>
      <c r="P97" s="64"/>
      <c r="Q97" s="64"/>
      <c r="R97" s="64"/>
      <c r="S97" s="64"/>
      <c r="T97" s="64"/>
      <c r="U97" s="64"/>
      <c r="V97" s="64"/>
      <c r="W97" s="64"/>
      <c r="X97" s="64"/>
      <c r="Y97" s="98"/>
      <c r="Z97" s="75"/>
    </row>
    <row r="98" spans="2:26" s="50" customFormat="1" ht="21.75" customHeight="1">
      <c r="B98" s="94"/>
      <c r="C98" s="95"/>
      <c r="D98" s="100"/>
      <c r="E98" s="87"/>
      <c r="F98" s="29"/>
      <c r="G98" s="28"/>
      <c r="H98" s="28"/>
      <c r="I98" s="28"/>
      <c r="J98" s="112"/>
      <c r="K98" s="71"/>
      <c r="L98" s="28"/>
      <c r="M98" s="28"/>
      <c r="N98" s="72"/>
      <c r="O98" s="97"/>
      <c r="P98" s="64"/>
      <c r="Q98" s="64"/>
      <c r="R98" s="64"/>
      <c r="S98" s="64"/>
      <c r="T98" s="64"/>
      <c r="U98" s="64"/>
      <c r="V98" s="64"/>
      <c r="W98" s="64"/>
      <c r="X98" s="64"/>
      <c r="Y98" s="98"/>
      <c r="Z98" s="75"/>
    </row>
    <row r="99" spans="2:26" s="50" customFormat="1" ht="21.75" customHeight="1">
      <c r="B99" s="94"/>
      <c r="C99" s="95"/>
      <c r="D99" s="99"/>
      <c r="E99" s="87"/>
      <c r="F99" s="29"/>
      <c r="G99" s="28"/>
      <c r="H99" s="28"/>
      <c r="I99" s="28"/>
      <c r="J99" s="112"/>
      <c r="K99" s="71"/>
      <c r="L99" s="28"/>
      <c r="M99" s="28"/>
      <c r="N99" s="72"/>
      <c r="O99" s="97"/>
      <c r="P99" s="64"/>
      <c r="Q99" s="64"/>
      <c r="R99" s="64"/>
      <c r="S99" s="64"/>
      <c r="T99" s="64"/>
      <c r="U99" s="64"/>
      <c r="V99" s="64"/>
      <c r="W99" s="64"/>
      <c r="X99" s="64"/>
      <c r="Y99" s="98"/>
      <c r="Z99" s="75"/>
    </row>
    <row r="100" spans="2:26" s="50" customFormat="1" ht="21.75" customHeight="1">
      <c r="B100" s="94"/>
      <c r="C100" s="95"/>
      <c r="D100" s="99"/>
      <c r="E100" s="87"/>
      <c r="F100" s="29"/>
      <c r="G100" s="28"/>
      <c r="H100" s="28"/>
      <c r="I100" s="28"/>
      <c r="J100" s="112"/>
      <c r="K100" s="71"/>
      <c r="L100" s="28"/>
      <c r="M100" s="28"/>
      <c r="N100" s="72"/>
      <c r="O100" s="97"/>
      <c r="P100" s="64"/>
      <c r="Q100" s="64"/>
      <c r="R100" s="64"/>
      <c r="S100" s="64"/>
      <c r="T100" s="64"/>
      <c r="U100" s="64"/>
      <c r="V100" s="64"/>
      <c r="W100" s="64"/>
      <c r="X100" s="64"/>
      <c r="Y100" s="98"/>
      <c r="Z100" s="75"/>
    </row>
    <row r="101" spans="2:26" s="50" customFormat="1" ht="21.75" customHeight="1">
      <c r="B101" s="94"/>
      <c r="C101" s="95"/>
      <c r="D101" s="99"/>
      <c r="E101" s="87"/>
      <c r="F101" s="29"/>
      <c r="G101" s="28"/>
      <c r="H101" s="28"/>
      <c r="I101" s="28"/>
      <c r="J101" s="112"/>
      <c r="K101" s="71"/>
      <c r="L101" s="28"/>
      <c r="M101" s="28"/>
      <c r="N101" s="72"/>
      <c r="O101" s="97"/>
      <c r="P101" s="64"/>
      <c r="Q101" s="64"/>
      <c r="R101" s="64"/>
      <c r="S101" s="64"/>
      <c r="T101" s="64"/>
      <c r="U101" s="64"/>
      <c r="V101" s="64"/>
      <c r="W101" s="64"/>
      <c r="X101" s="64"/>
      <c r="Y101" s="98"/>
      <c r="Z101" s="75"/>
    </row>
    <row r="102" spans="2:26" s="50" customFormat="1" ht="21.75" customHeight="1">
      <c r="B102" s="94"/>
      <c r="C102" s="95"/>
      <c r="D102" s="99"/>
      <c r="E102" s="87"/>
      <c r="F102" s="29"/>
      <c r="G102" s="28"/>
      <c r="H102" s="28"/>
      <c r="I102" s="28"/>
      <c r="J102" s="112"/>
      <c r="K102" s="71"/>
      <c r="L102" s="28"/>
      <c r="M102" s="28"/>
      <c r="N102" s="72"/>
      <c r="O102" s="97"/>
      <c r="P102" s="64"/>
      <c r="Q102" s="64"/>
      <c r="R102" s="64"/>
      <c r="S102" s="64"/>
      <c r="T102" s="64"/>
      <c r="U102" s="64"/>
      <c r="V102" s="64"/>
      <c r="W102" s="64"/>
      <c r="X102" s="64"/>
      <c r="Y102" s="98"/>
      <c r="Z102" s="75"/>
    </row>
    <row r="103" spans="2:26" s="50" customFormat="1" ht="21.75" customHeight="1">
      <c r="B103" s="94"/>
      <c r="C103" s="95"/>
      <c r="D103" s="99"/>
      <c r="E103" s="87"/>
      <c r="F103" s="29"/>
      <c r="G103" s="28"/>
      <c r="H103" s="28"/>
      <c r="I103" s="28"/>
      <c r="J103" s="112"/>
      <c r="K103" s="71"/>
      <c r="L103" s="28"/>
      <c r="M103" s="28"/>
      <c r="N103" s="72"/>
      <c r="O103" s="97"/>
      <c r="P103" s="64"/>
      <c r="Q103" s="64"/>
      <c r="R103" s="64"/>
      <c r="S103" s="64"/>
      <c r="T103" s="64"/>
      <c r="U103" s="64"/>
      <c r="V103" s="64"/>
      <c r="W103" s="64"/>
      <c r="X103" s="64"/>
      <c r="Y103" s="98"/>
      <c r="Z103" s="75"/>
    </row>
    <row r="104" spans="2:26" s="50" customFormat="1" ht="21.75" customHeight="1">
      <c r="B104" s="94"/>
      <c r="C104" s="95"/>
      <c r="D104" s="99"/>
      <c r="E104" s="87"/>
      <c r="F104" s="29"/>
      <c r="G104" s="28"/>
      <c r="H104" s="28"/>
      <c r="I104" s="28"/>
      <c r="J104" s="112"/>
      <c r="K104" s="71"/>
      <c r="L104" s="28"/>
      <c r="M104" s="28"/>
      <c r="N104" s="72"/>
      <c r="O104" s="97"/>
      <c r="P104" s="64"/>
      <c r="Q104" s="64"/>
      <c r="R104" s="64"/>
      <c r="S104" s="64"/>
      <c r="T104" s="64"/>
      <c r="U104" s="64"/>
      <c r="V104" s="64"/>
      <c r="W104" s="64"/>
      <c r="X104" s="64"/>
      <c r="Y104" s="98"/>
      <c r="Z104" s="75"/>
    </row>
    <row r="105" spans="2:26" s="50" customFormat="1" ht="21.75" customHeight="1">
      <c r="B105" s="94"/>
      <c r="C105" s="95"/>
      <c r="D105" s="99"/>
      <c r="E105" s="87"/>
      <c r="F105" s="29"/>
      <c r="G105" s="28"/>
      <c r="H105" s="28"/>
      <c r="I105" s="28"/>
      <c r="J105" s="112"/>
      <c r="K105" s="71"/>
      <c r="L105" s="28"/>
      <c r="M105" s="28"/>
      <c r="N105" s="72"/>
      <c r="O105" s="97"/>
      <c r="P105" s="64"/>
      <c r="Q105" s="64"/>
      <c r="R105" s="64"/>
      <c r="S105" s="64"/>
      <c r="T105" s="64"/>
      <c r="U105" s="64"/>
      <c r="V105" s="64"/>
      <c r="W105" s="64"/>
      <c r="X105" s="64"/>
      <c r="Y105" s="98"/>
      <c r="Z105" s="75"/>
    </row>
    <row r="106" spans="2:26" s="50" customFormat="1" ht="21.75" customHeight="1">
      <c r="B106" s="94"/>
      <c r="C106" s="95"/>
      <c r="D106" s="99"/>
      <c r="E106" s="87"/>
      <c r="F106" s="29"/>
      <c r="G106" s="28"/>
      <c r="H106" s="28"/>
      <c r="I106" s="28"/>
      <c r="J106" s="112"/>
      <c r="K106" s="71"/>
      <c r="L106" s="28"/>
      <c r="M106" s="28"/>
      <c r="N106" s="72"/>
      <c r="O106" s="97"/>
      <c r="P106" s="64"/>
      <c r="Q106" s="64"/>
      <c r="R106" s="64"/>
      <c r="S106" s="64"/>
      <c r="T106" s="64"/>
      <c r="U106" s="64"/>
      <c r="V106" s="64"/>
      <c r="W106" s="64"/>
      <c r="X106" s="64"/>
      <c r="Y106" s="98"/>
      <c r="Z106" s="75"/>
    </row>
    <row r="107" spans="2:26" s="50" customFormat="1" ht="21.75" customHeight="1">
      <c r="B107" s="94"/>
      <c r="C107" s="95"/>
      <c r="D107" s="99"/>
      <c r="E107" s="87"/>
      <c r="F107" s="29"/>
      <c r="G107" s="28"/>
      <c r="H107" s="28"/>
      <c r="I107" s="28"/>
      <c r="J107" s="112"/>
      <c r="K107" s="71"/>
      <c r="L107" s="28"/>
      <c r="M107" s="28"/>
      <c r="N107" s="72"/>
      <c r="O107" s="97"/>
      <c r="P107" s="64"/>
      <c r="Q107" s="64"/>
      <c r="R107" s="64"/>
      <c r="S107" s="64"/>
      <c r="T107" s="64"/>
      <c r="U107" s="64"/>
      <c r="V107" s="64"/>
      <c r="W107" s="64"/>
      <c r="X107" s="64"/>
      <c r="Y107" s="98"/>
      <c r="Z107" s="75"/>
    </row>
    <row r="108" spans="2:26" s="50" customFormat="1" ht="21.75" customHeight="1">
      <c r="B108" s="94"/>
      <c r="C108" s="95"/>
      <c r="D108" s="99"/>
      <c r="E108" s="87"/>
      <c r="F108" s="29"/>
      <c r="G108" s="28"/>
      <c r="H108" s="28"/>
      <c r="I108" s="28"/>
      <c r="J108" s="112"/>
      <c r="K108" s="71"/>
      <c r="L108" s="28"/>
      <c r="M108" s="28"/>
      <c r="N108" s="72"/>
      <c r="O108" s="97"/>
      <c r="P108" s="64"/>
      <c r="Q108" s="64"/>
      <c r="R108" s="64"/>
      <c r="S108" s="64"/>
      <c r="T108" s="64"/>
      <c r="U108" s="64"/>
      <c r="V108" s="64"/>
      <c r="W108" s="64"/>
      <c r="X108" s="64"/>
      <c r="Y108" s="98"/>
      <c r="Z108" s="75"/>
    </row>
    <row r="109" spans="2:26" s="50" customFormat="1" ht="21.75" customHeight="1">
      <c r="B109" s="94"/>
      <c r="C109" s="101"/>
      <c r="D109" s="99"/>
      <c r="E109" s="87"/>
      <c r="F109" s="29"/>
      <c r="G109" s="28"/>
      <c r="H109" s="28"/>
      <c r="I109" s="28"/>
      <c r="J109" s="112"/>
      <c r="K109" s="71"/>
      <c r="L109" s="28"/>
      <c r="M109" s="28"/>
      <c r="N109" s="72"/>
      <c r="O109" s="97"/>
      <c r="P109" s="64"/>
      <c r="Q109" s="64"/>
      <c r="R109" s="64"/>
      <c r="S109" s="64"/>
      <c r="T109" s="64"/>
      <c r="U109" s="64"/>
      <c r="V109" s="64"/>
      <c r="W109" s="64"/>
      <c r="X109" s="64"/>
      <c r="Y109" s="98"/>
      <c r="Z109" s="75"/>
    </row>
    <row r="110" spans="2:26" s="50" customFormat="1" ht="21.75" customHeight="1" thickBot="1">
      <c r="B110" s="60"/>
      <c r="C110" s="103"/>
      <c r="D110" s="104"/>
      <c r="E110" s="102"/>
      <c r="F110" s="29"/>
      <c r="G110" s="110"/>
      <c r="H110" s="110"/>
      <c r="I110" s="110"/>
      <c r="J110" s="113"/>
      <c r="K110" s="71"/>
      <c r="L110" s="28"/>
      <c r="M110" s="28"/>
      <c r="N110" s="72"/>
      <c r="O110" s="66"/>
      <c r="P110" s="47"/>
      <c r="Q110" s="47"/>
      <c r="R110" s="47"/>
      <c r="S110" s="47"/>
      <c r="T110" s="47"/>
      <c r="U110" s="47"/>
      <c r="V110" s="47"/>
      <c r="W110" s="47"/>
      <c r="X110" s="47"/>
      <c r="Y110" s="88"/>
      <c r="Z110" s="76"/>
    </row>
    <row r="111" spans="2:26" s="50" customFormat="1" ht="21.75" customHeight="1" thickBot="1">
      <c r="B111" s="250" t="s">
        <v>6</v>
      </c>
      <c r="C111" s="251"/>
      <c r="D111" s="252"/>
      <c r="E111" s="56"/>
      <c r="F111" s="30">
        <f aca="true" t="shared" si="0" ref="F111:Y111">SUM(F7:F110)</f>
        <v>0</v>
      </c>
      <c r="G111" s="65">
        <f t="shared" si="0"/>
        <v>0</v>
      </c>
      <c r="H111" s="65">
        <f t="shared" si="0"/>
        <v>0</v>
      </c>
      <c r="I111" s="65">
        <f t="shared" si="0"/>
        <v>0</v>
      </c>
      <c r="J111" s="65">
        <f t="shared" si="0"/>
        <v>0</v>
      </c>
      <c r="K111" s="4">
        <f t="shared" si="0"/>
        <v>0</v>
      </c>
      <c r="L111" s="4">
        <f t="shared" si="0"/>
        <v>0</v>
      </c>
      <c r="M111" s="4">
        <f t="shared" si="0"/>
        <v>0</v>
      </c>
      <c r="N111" s="4">
        <f t="shared" si="0"/>
        <v>0</v>
      </c>
      <c r="O111" s="67">
        <f t="shared" si="0"/>
        <v>0</v>
      </c>
      <c r="P111" s="4">
        <f t="shared" si="0"/>
        <v>0</v>
      </c>
      <c r="Q111" s="4">
        <f t="shared" si="0"/>
        <v>0</v>
      </c>
      <c r="R111" s="4">
        <f t="shared" si="0"/>
        <v>0</v>
      </c>
      <c r="S111" s="4">
        <f t="shared" si="0"/>
        <v>0</v>
      </c>
      <c r="T111" s="4">
        <f t="shared" si="0"/>
        <v>0</v>
      </c>
      <c r="U111" s="4">
        <f t="shared" si="0"/>
        <v>0</v>
      </c>
      <c r="V111" s="4">
        <f t="shared" si="0"/>
        <v>0</v>
      </c>
      <c r="W111" s="4">
        <f t="shared" si="0"/>
        <v>0</v>
      </c>
      <c r="X111" s="65">
        <f t="shared" si="0"/>
        <v>0</v>
      </c>
      <c r="Y111" s="4">
        <f t="shared" si="0"/>
        <v>0</v>
      </c>
      <c r="Z111" s="61"/>
    </row>
    <row r="112" spans="2:26" s="50" customFormat="1" ht="12.75" thickTop="1">
      <c r="B112" s="264" t="s">
        <v>60</v>
      </c>
      <c r="C112" s="265"/>
      <c r="D112" s="265"/>
      <c r="E112" s="82">
        <f>SUM(O7:X110)</f>
        <v>0</v>
      </c>
      <c r="F112" s="31"/>
      <c r="G112"/>
      <c r="H112" s="107"/>
      <c r="I112" s="107"/>
      <c r="J112" s="107"/>
      <c r="K112" s="63"/>
      <c r="L112" s="63"/>
      <c r="M112"/>
      <c r="N112"/>
      <c r="O112" s="6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62"/>
    </row>
    <row r="113" spans="2:26" s="50" customFormat="1" ht="12">
      <c r="B113" s="243" t="s">
        <v>62</v>
      </c>
      <c r="C113" s="244"/>
      <c r="D113" s="244"/>
      <c r="E113" s="83">
        <f>SUM(Y7:Y110)</f>
        <v>0</v>
      </c>
      <c r="F113" s="31"/>
      <c r="G113"/>
      <c r="H113" s="107"/>
      <c r="I113" s="107"/>
      <c r="J113" s="107"/>
      <c r="K113" s="63"/>
      <c r="L113" s="63"/>
      <c r="M113"/>
      <c r="N11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62"/>
    </row>
    <row r="114" spans="2:26" s="50" customFormat="1" ht="12">
      <c r="B114" s="243" t="s">
        <v>84</v>
      </c>
      <c r="C114" s="244"/>
      <c r="D114" s="244"/>
      <c r="E114" s="83">
        <f>SUM(H7:H110)</f>
        <v>0</v>
      </c>
      <c r="F114" s="31"/>
      <c r="G114" s="107"/>
      <c r="H114" s="107"/>
      <c r="I114" s="107"/>
      <c r="J114" s="107"/>
      <c r="K114" s="107"/>
      <c r="L114" s="107"/>
      <c r="M114" s="107"/>
      <c r="N114" s="107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62"/>
    </row>
    <row r="115" spans="2:26" s="50" customFormat="1" ht="12">
      <c r="B115" s="243" t="s">
        <v>63</v>
      </c>
      <c r="C115" s="244"/>
      <c r="D115" s="244"/>
      <c r="E115" s="83">
        <f>SUMIF(L7:L110,"1",O7:O110)+SUMIF(L7:L110,"1",P7:P110)+SUMIF(L7:L110,"1",Q7:Q110)+SUMIF(L7:L110,"1",R7:R110)+SUMIF(L7:L110,"1",S7:S110)+SUMIF(L7:L110,"1",T7:T110)+SUMIF(L7:L110,"1",U7:U110)+SUMIF(L7:L110,"1",V7:V110)+SUMIF(L7:L110,"1",W7:W110)+SUMIF(L7:L311,"1",X7:X110)+SUMIF(M7:M110,"1",O7:O110)+SUMIF(M7:M110,"1",P7:P110)+SUMIF(M7:M110,"1",Q7:Q110)+SUMIF(M7:M110,"1",R7:R110)+SUMIF(M7:M110,"1",S7:S110)+SUMIF(M7:M110,"1",T7:T110)+SUMIF(M7:M110,"1",U7:U110)+SUMIF(M7:M110,"1",V7:V110)+SUMIF(M7:M110,"1",W7:W110)+SUMIF(M7:M110,"1",X7:X110)+SUMIF(N7:N110,"1",O7:O110)+SUMIF(N7:N110,"1",P7:P110)+SUMIF(N7:N110,"1",Q7:Q110)+SUMIF(N7:N110,"1",R7:R110)+SUMIF(N7:N110,"1",S7:S110)+SUMIF(N7:N110,"1",T7:T110)+SUMIF(N7:N110,"1",U7:U110)+SUMIF(N7:N110,"1",V7:V110)+SUMIF(N7:N110,"1",W7:W110)+SUMIF(N7:N110,"1",X7:X110)</f>
        <v>0</v>
      </c>
      <c r="F115" s="31"/>
      <c r="G115"/>
      <c r="H115" s="107"/>
      <c r="I115" s="107"/>
      <c r="J115" s="107"/>
      <c r="K115" s="63"/>
      <c r="L115" s="63"/>
      <c r="M115"/>
      <c r="N115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62"/>
    </row>
    <row r="116" spans="2:26" s="50" customFormat="1" ht="12.75" thickBot="1">
      <c r="B116" s="245" t="s">
        <v>64</v>
      </c>
      <c r="C116" s="246"/>
      <c r="D116" s="246"/>
      <c r="E116" s="84">
        <f>SUMIF(K7:K110,"1",O7:O110)+SUMIF(K7:K110,"1",P7:P110)+SUMIF(K7:K110,"1",Q7:Q110)+SUMIF(K7:K110,"1",R7:R110)+SUMIF(K7:K110,"1",S7:S110)+SUMIF(K7:K110,"1",T7:T110)+SUMIF(K7:K110,"1",U7:U110)+SUMIF(K7:K110,"1",V7:V110)+SUMIF(K7:K110,"1",W7:W110)+SUMIF(K7:K110,"1",X7:X110)</f>
        <v>0</v>
      </c>
      <c r="F116" s="31"/>
      <c r="G116"/>
      <c r="H116" s="107"/>
      <c r="I116" s="107"/>
      <c r="J116" s="107"/>
      <c r="K116" s="63"/>
      <c r="L116" s="63"/>
      <c r="M116"/>
      <c r="N11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62"/>
    </row>
    <row r="117" spans="2:26" s="50" customFormat="1" ht="21.75" customHeight="1">
      <c r="B117"/>
      <c r="C117"/>
      <c r="D117"/>
      <c r="E117" s="85"/>
      <c r="F117" s="31"/>
      <c r="G117"/>
      <c r="H117" s="107"/>
      <c r="I117" s="107"/>
      <c r="J117" s="107"/>
      <c r="K117" s="63"/>
      <c r="L117" s="63"/>
      <c r="M117"/>
      <c r="N117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62"/>
    </row>
    <row r="118" spans="2:26" s="50" customFormat="1" ht="21.75" customHeight="1">
      <c r="B118"/>
      <c r="C118"/>
      <c r="D118"/>
      <c r="E118" s="85"/>
      <c r="F118" s="31"/>
      <c r="G118"/>
      <c r="H118" s="107"/>
      <c r="I118" s="107"/>
      <c r="J118" s="107"/>
      <c r="K118" s="63"/>
      <c r="L118" s="63"/>
      <c r="M118"/>
      <c r="N118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62"/>
    </row>
    <row r="119" spans="2:26" s="50" customFormat="1" ht="21.75" customHeight="1">
      <c r="B119"/>
      <c r="C119"/>
      <c r="D119"/>
      <c r="E119" s="85"/>
      <c r="F119" s="31"/>
      <c r="G119"/>
      <c r="H119" s="107"/>
      <c r="I119" s="107"/>
      <c r="J119" s="107"/>
      <c r="K119" s="63"/>
      <c r="L119" s="63"/>
      <c r="M119"/>
      <c r="N119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62"/>
    </row>
    <row r="120" spans="2:26" s="50" customFormat="1" ht="21.75" customHeight="1">
      <c r="B120"/>
      <c r="C120"/>
      <c r="D120"/>
      <c r="E120" s="85"/>
      <c r="F120" s="31"/>
      <c r="G120"/>
      <c r="H120" s="107"/>
      <c r="I120" s="107"/>
      <c r="J120" s="107"/>
      <c r="K120" s="63"/>
      <c r="L120" s="63"/>
      <c r="M120"/>
      <c r="N120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62"/>
    </row>
    <row r="121" spans="2:26" s="50" customFormat="1" ht="21.75" customHeight="1">
      <c r="B121"/>
      <c r="C121"/>
      <c r="D121"/>
      <c r="E121" s="85"/>
      <c r="F121" s="31"/>
      <c r="G121"/>
      <c r="H121" s="107"/>
      <c r="I121" s="107"/>
      <c r="J121" s="107"/>
      <c r="K121" s="63"/>
      <c r="L121" s="63"/>
      <c r="M121"/>
      <c r="N121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62"/>
    </row>
    <row r="122" spans="2:26" s="50" customFormat="1" ht="21.75" customHeight="1">
      <c r="B122"/>
      <c r="C122"/>
      <c r="D122"/>
      <c r="E122" s="85"/>
      <c r="F122" s="31"/>
      <c r="G122"/>
      <c r="H122" s="107"/>
      <c r="I122" s="107"/>
      <c r="J122" s="107"/>
      <c r="K122" s="63"/>
      <c r="L122" s="63"/>
      <c r="M122"/>
      <c r="N122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62"/>
    </row>
    <row r="123" spans="2:26" s="50" customFormat="1" ht="21.75" customHeight="1">
      <c r="B123"/>
      <c r="C123"/>
      <c r="D123"/>
      <c r="E123" s="85"/>
      <c r="F123" s="31"/>
      <c r="G123"/>
      <c r="H123" s="107"/>
      <c r="I123" s="107"/>
      <c r="J123" s="107"/>
      <c r="K123" s="63"/>
      <c r="L123" s="63"/>
      <c r="M123"/>
      <c r="N12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62"/>
    </row>
    <row r="124" spans="2:26" s="50" customFormat="1" ht="21.75" customHeight="1">
      <c r="B124"/>
      <c r="C124"/>
      <c r="D124"/>
      <c r="E124" s="85"/>
      <c r="F124" s="31"/>
      <c r="G124"/>
      <c r="H124" s="107"/>
      <c r="I124" s="107"/>
      <c r="J124" s="107"/>
      <c r="K124" s="63"/>
      <c r="L124" s="63"/>
      <c r="M124"/>
      <c r="N12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62"/>
    </row>
    <row r="125" spans="2:26" s="50" customFormat="1" ht="21.75" customHeight="1">
      <c r="B125"/>
      <c r="C125"/>
      <c r="D125"/>
      <c r="E125" s="85"/>
      <c r="F125" s="31"/>
      <c r="G125"/>
      <c r="H125" s="107"/>
      <c r="I125" s="107"/>
      <c r="J125" s="107"/>
      <c r="K125" s="63"/>
      <c r="L125" s="63"/>
      <c r="M125"/>
      <c r="N125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62"/>
    </row>
    <row r="126" spans="2:26" s="50" customFormat="1" ht="21.75" customHeight="1">
      <c r="B126"/>
      <c r="C126"/>
      <c r="D126"/>
      <c r="E126" s="85"/>
      <c r="F126" s="31"/>
      <c r="G126"/>
      <c r="H126" s="107"/>
      <c r="I126" s="107"/>
      <c r="J126" s="107"/>
      <c r="K126" s="63"/>
      <c r="L126" s="63"/>
      <c r="M126"/>
      <c r="N126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62"/>
    </row>
    <row r="127" spans="2:26" s="50" customFormat="1" ht="21.75" customHeight="1">
      <c r="B127"/>
      <c r="C127"/>
      <c r="D127"/>
      <c r="E127" s="85"/>
      <c r="F127" s="31"/>
      <c r="G127"/>
      <c r="H127" s="107"/>
      <c r="I127" s="107"/>
      <c r="J127" s="107"/>
      <c r="K127" s="63"/>
      <c r="L127" s="63"/>
      <c r="M127"/>
      <c r="N127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62"/>
    </row>
    <row r="128" spans="2:26" s="50" customFormat="1" ht="21.75" customHeight="1">
      <c r="B128"/>
      <c r="C128"/>
      <c r="D128"/>
      <c r="E128" s="85"/>
      <c r="F128" s="31"/>
      <c r="G128"/>
      <c r="H128" s="107"/>
      <c r="I128" s="107"/>
      <c r="J128" s="107"/>
      <c r="K128" s="63"/>
      <c r="L128" s="63"/>
      <c r="M128"/>
      <c r="N128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62"/>
    </row>
    <row r="129" spans="2:26" s="50" customFormat="1" ht="21.75" customHeight="1">
      <c r="B129"/>
      <c r="C129"/>
      <c r="D129"/>
      <c r="E129" s="85"/>
      <c r="F129" s="31"/>
      <c r="G129"/>
      <c r="H129" s="107"/>
      <c r="I129" s="107"/>
      <c r="J129" s="107"/>
      <c r="K129" s="63"/>
      <c r="L129" s="63"/>
      <c r="M129"/>
      <c r="N129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62"/>
    </row>
    <row r="130" spans="2:26" s="50" customFormat="1" ht="21.75" customHeight="1">
      <c r="B130"/>
      <c r="C130"/>
      <c r="D130"/>
      <c r="E130" s="85"/>
      <c r="F130" s="31"/>
      <c r="G130"/>
      <c r="H130" s="107"/>
      <c r="I130" s="107"/>
      <c r="J130" s="107"/>
      <c r="K130" s="63"/>
      <c r="L130" s="63"/>
      <c r="M130"/>
      <c r="N130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62"/>
    </row>
    <row r="131" spans="2:26" s="50" customFormat="1" ht="21.75" customHeight="1">
      <c r="B131"/>
      <c r="C131"/>
      <c r="D131"/>
      <c r="E131" s="85"/>
      <c r="F131" s="31"/>
      <c r="G131"/>
      <c r="H131" s="107"/>
      <c r="I131" s="107"/>
      <c r="J131" s="107"/>
      <c r="K131" s="63"/>
      <c r="L131" s="63"/>
      <c r="M131"/>
      <c r="N131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62"/>
    </row>
    <row r="132" spans="2:26" s="50" customFormat="1" ht="21.75" customHeight="1">
      <c r="B132"/>
      <c r="C132"/>
      <c r="D132"/>
      <c r="E132" s="85"/>
      <c r="F132" s="31"/>
      <c r="G132"/>
      <c r="H132" s="107"/>
      <c r="I132" s="107"/>
      <c r="J132" s="107"/>
      <c r="K132" s="63"/>
      <c r="L132" s="63"/>
      <c r="M132"/>
      <c r="N132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62"/>
    </row>
    <row r="133" spans="2:26" s="50" customFormat="1" ht="21.75" customHeight="1">
      <c r="B133"/>
      <c r="C133"/>
      <c r="D133"/>
      <c r="E133" s="85"/>
      <c r="F133" s="31"/>
      <c r="G133"/>
      <c r="H133" s="107"/>
      <c r="I133" s="107"/>
      <c r="J133" s="107"/>
      <c r="K133" s="63"/>
      <c r="L133" s="63"/>
      <c r="M133"/>
      <c r="N13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62"/>
    </row>
    <row r="134" spans="2:26" s="50" customFormat="1" ht="21.75" customHeight="1">
      <c r="B134"/>
      <c r="C134"/>
      <c r="D134"/>
      <c r="E134" s="85"/>
      <c r="F134" s="31"/>
      <c r="G134"/>
      <c r="H134" s="107"/>
      <c r="I134" s="107"/>
      <c r="J134" s="107"/>
      <c r="K134" s="63"/>
      <c r="L134" s="63"/>
      <c r="M134"/>
      <c r="N13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62"/>
    </row>
    <row r="135" spans="2:26" s="50" customFormat="1" ht="21.75" customHeight="1">
      <c r="B135"/>
      <c r="C135"/>
      <c r="D135"/>
      <c r="E135" s="85"/>
      <c r="F135" s="31"/>
      <c r="G135"/>
      <c r="H135" s="107"/>
      <c r="I135" s="107"/>
      <c r="J135" s="107"/>
      <c r="K135" s="63"/>
      <c r="L135" s="63"/>
      <c r="M135"/>
      <c r="N135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62"/>
    </row>
    <row r="136" spans="2:26" s="50" customFormat="1" ht="21.75" customHeight="1">
      <c r="B136"/>
      <c r="C136"/>
      <c r="D136"/>
      <c r="E136" s="85"/>
      <c r="F136" s="31"/>
      <c r="G136"/>
      <c r="H136" s="107"/>
      <c r="I136" s="107"/>
      <c r="J136" s="107"/>
      <c r="K136" s="63"/>
      <c r="L136" s="63"/>
      <c r="M136"/>
      <c r="N136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62"/>
    </row>
    <row r="137" spans="2:26" s="50" customFormat="1" ht="21.75" customHeight="1">
      <c r="B137"/>
      <c r="C137"/>
      <c r="D137"/>
      <c r="E137" s="85"/>
      <c r="F137" s="31"/>
      <c r="G137"/>
      <c r="H137" s="107"/>
      <c r="I137" s="107"/>
      <c r="J137" s="107"/>
      <c r="K137" s="63"/>
      <c r="L137" s="63"/>
      <c r="M137"/>
      <c r="N137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62"/>
    </row>
    <row r="138" spans="2:26" s="50" customFormat="1" ht="21.75" customHeight="1">
      <c r="B138"/>
      <c r="C138"/>
      <c r="D138"/>
      <c r="E138" s="85"/>
      <c r="F138" s="31"/>
      <c r="G138"/>
      <c r="H138" s="107"/>
      <c r="I138" s="107"/>
      <c r="J138" s="107"/>
      <c r="K138" s="63"/>
      <c r="L138" s="63"/>
      <c r="M138"/>
      <c r="N138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62"/>
    </row>
    <row r="139" spans="2:26" s="50" customFormat="1" ht="21.75" customHeight="1">
      <c r="B139"/>
      <c r="C139"/>
      <c r="D139"/>
      <c r="E139" s="85"/>
      <c r="F139" s="31"/>
      <c r="G139"/>
      <c r="H139" s="107"/>
      <c r="I139" s="107"/>
      <c r="J139" s="107"/>
      <c r="K139" s="63"/>
      <c r="L139" s="63"/>
      <c r="M139"/>
      <c r="N139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62"/>
    </row>
    <row r="140" spans="2:26" s="50" customFormat="1" ht="21.75" customHeight="1">
      <c r="B140"/>
      <c r="C140"/>
      <c r="D140"/>
      <c r="E140" s="85"/>
      <c r="F140" s="31"/>
      <c r="G140"/>
      <c r="H140" s="107"/>
      <c r="I140" s="107"/>
      <c r="J140" s="107"/>
      <c r="K140" s="63"/>
      <c r="L140" s="63"/>
      <c r="M140"/>
      <c r="N140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62"/>
    </row>
    <row r="141" spans="2:26" s="50" customFormat="1" ht="21.75" customHeight="1">
      <c r="B141"/>
      <c r="C141"/>
      <c r="D141"/>
      <c r="E141" s="85"/>
      <c r="F141" s="31"/>
      <c r="G141"/>
      <c r="H141" s="107"/>
      <c r="I141" s="107"/>
      <c r="J141" s="107"/>
      <c r="K141" s="63"/>
      <c r="L141" s="63"/>
      <c r="M141"/>
      <c r="N141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62"/>
    </row>
    <row r="142" spans="2:26" s="50" customFormat="1" ht="21.75" customHeight="1">
      <c r="B142"/>
      <c r="C142"/>
      <c r="D142"/>
      <c r="E142" s="85"/>
      <c r="F142" s="31"/>
      <c r="G142"/>
      <c r="H142" s="107"/>
      <c r="I142" s="107"/>
      <c r="J142" s="107"/>
      <c r="K142" s="63"/>
      <c r="L142" s="63"/>
      <c r="M142"/>
      <c r="N142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62"/>
    </row>
    <row r="143" spans="2:26" s="50" customFormat="1" ht="21.75" customHeight="1">
      <c r="B143"/>
      <c r="C143"/>
      <c r="D143"/>
      <c r="E143" s="85"/>
      <c r="F143" s="31"/>
      <c r="G143"/>
      <c r="H143" s="107"/>
      <c r="I143" s="107"/>
      <c r="J143" s="107"/>
      <c r="K143" s="63"/>
      <c r="L143" s="63"/>
      <c r="M143"/>
      <c r="N14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62"/>
    </row>
    <row r="144" spans="2:26" s="50" customFormat="1" ht="21.75" customHeight="1">
      <c r="B144"/>
      <c r="C144"/>
      <c r="D144"/>
      <c r="E144" s="85"/>
      <c r="F144" s="31"/>
      <c r="G144"/>
      <c r="H144" s="107"/>
      <c r="I144" s="107"/>
      <c r="J144" s="107"/>
      <c r="K144" s="63"/>
      <c r="L144" s="63"/>
      <c r="M144"/>
      <c r="N14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62"/>
    </row>
    <row r="145" spans="2:26" s="50" customFormat="1" ht="21.75" customHeight="1">
      <c r="B145"/>
      <c r="C145"/>
      <c r="D145"/>
      <c r="E145" s="85"/>
      <c r="F145" s="31"/>
      <c r="G145"/>
      <c r="H145" s="107"/>
      <c r="I145" s="107"/>
      <c r="J145" s="107"/>
      <c r="K145" s="63"/>
      <c r="L145" s="63"/>
      <c r="M145"/>
      <c r="N145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62"/>
    </row>
    <row r="146" spans="2:26" s="50" customFormat="1" ht="21.75" customHeight="1">
      <c r="B146"/>
      <c r="C146"/>
      <c r="D146"/>
      <c r="E146" s="85"/>
      <c r="F146" s="31"/>
      <c r="G146"/>
      <c r="H146" s="107"/>
      <c r="I146" s="107"/>
      <c r="J146" s="107"/>
      <c r="K146" s="63"/>
      <c r="L146" s="63"/>
      <c r="M146"/>
      <c r="N146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62"/>
    </row>
    <row r="147" spans="2:26" s="50" customFormat="1" ht="21" customHeight="1">
      <c r="B147"/>
      <c r="C147"/>
      <c r="D147"/>
      <c r="E147" s="85"/>
      <c r="F147" s="31"/>
      <c r="G147"/>
      <c r="H147" s="107"/>
      <c r="I147" s="107"/>
      <c r="J147" s="107"/>
      <c r="K147" s="63"/>
      <c r="L147" s="63"/>
      <c r="M147"/>
      <c r="N147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62"/>
    </row>
    <row r="148" spans="2:26" s="50" customFormat="1" ht="21" customHeight="1">
      <c r="B148"/>
      <c r="C148"/>
      <c r="D148"/>
      <c r="E148" s="85"/>
      <c r="F148" s="31"/>
      <c r="G148"/>
      <c r="H148" s="107"/>
      <c r="I148" s="107"/>
      <c r="J148" s="107"/>
      <c r="K148" s="63"/>
      <c r="L148" s="63"/>
      <c r="M148"/>
      <c r="N148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62"/>
    </row>
    <row r="149" spans="2:26" s="50" customFormat="1" ht="21" customHeight="1">
      <c r="B149"/>
      <c r="C149"/>
      <c r="D149"/>
      <c r="E149" s="85"/>
      <c r="F149" s="31"/>
      <c r="G149"/>
      <c r="H149" s="107"/>
      <c r="I149" s="107"/>
      <c r="J149" s="107"/>
      <c r="K149" s="63"/>
      <c r="L149" s="63"/>
      <c r="M149"/>
      <c r="N149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62"/>
    </row>
    <row r="150" spans="2:26" s="50" customFormat="1" ht="21" customHeight="1">
      <c r="B150"/>
      <c r="C150"/>
      <c r="D150"/>
      <c r="E150" s="85"/>
      <c r="F150" s="31"/>
      <c r="G150"/>
      <c r="H150" s="107"/>
      <c r="I150" s="107"/>
      <c r="J150" s="107"/>
      <c r="K150" s="63"/>
      <c r="L150" s="63"/>
      <c r="M150"/>
      <c r="N150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62"/>
    </row>
    <row r="151" spans="2:26" s="50" customFormat="1" ht="21" customHeight="1">
      <c r="B151"/>
      <c r="C151"/>
      <c r="D151"/>
      <c r="E151" s="85"/>
      <c r="F151" s="31"/>
      <c r="G151"/>
      <c r="H151" s="107"/>
      <c r="I151" s="107"/>
      <c r="J151" s="107"/>
      <c r="K151" s="63"/>
      <c r="L151" s="63"/>
      <c r="M151"/>
      <c r="N151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62"/>
    </row>
    <row r="152" spans="2:26" s="50" customFormat="1" ht="21" customHeight="1">
      <c r="B152"/>
      <c r="C152"/>
      <c r="D152"/>
      <c r="E152" s="85"/>
      <c r="F152" s="31"/>
      <c r="G152"/>
      <c r="H152" s="107"/>
      <c r="I152" s="107"/>
      <c r="J152" s="107"/>
      <c r="K152" s="63"/>
      <c r="L152" s="63"/>
      <c r="M152"/>
      <c r="N152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62"/>
    </row>
    <row r="153" spans="2:26" s="50" customFormat="1" ht="21" customHeight="1">
      <c r="B153"/>
      <c r="C153"/>
      <c r="D153"/>
      <c r="E153" s="85"/>
      <c r="F153" s="31"/>
      <c r="G153"/>
      <c r="H153" s="107"/>
      <c r="I153" s="107"/>
      <c r="J153" s="107"/>
      <c r="K153" s="63"/>
      <c r="L153" s="63"/>
      <c r="M153"/>
      <c r="N15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62"/>
    </row>
    <row r="154" spans="2:26" s="50" customFormat="1" ht="21" customHeight="1">
      <c r="B154"/>
      <c r="C154"/>
      <c r="D154"/>
      <c r="E154" s="85"/>
      <c r="F154" s="31"/>
      <c r="G154"/>
      <c r="H154" s="107"/>
      <c r="I154" s="107"/>
      <c r="J154" s="107"/>
      <c r="K154" s="63"/>
      <c r="L154" s="63"/>
      <c r="M154"/>
      <c r="N15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62"/>
    </row>
    <row r="155" spans="2:26" s="50" customFormat="1" ht="21" customHeight="1">
      <c r="B155"/>
      <c r="C155"/>
      <c r="D155"/>
      <c r="E155" s="85"/>
      <c r="F155" s="31"/>
      <c r="G155"/>
      <c r="H155" s="107"/>
      <c r="I155" s="107"/>
      <c r="J155" s="107"/>
      <c r="K155" s="63"/>
      <c r="L155" s="63"/>
      <c r="M155"/>
      <c r="N155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62"/>
    </row>
    <row r="156" spans="2:26" s="50" customFormat="1" ht="21" customHeight="1">
      <c r="B156"/>
      <c r="C156"/>
      <c r="D156"/>
      <c r="E156" s="85"/>
      <c r="F156" s="31"/>
      <c r="G156"/>
      <c r="H156" s="107"/>
      <c r="I156" s="107"/>
      <c r="J156" s="107"/>
      <c r="K156" s="63"/>
      <c r="L156" s="63"/>
      <c r="M156"/>
      <c r="N156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62"/>
    </row>
    <row r="157" spans="2:26" s="50" customFormat="1" ht="21" customHeight="1">
      <c r="B157"/>
      <c r="C157"/>
      <c r="D157"/>
      <c r="E157" s="85"/>
      <c r="F157" s="31"/>
      <c r="G157"/>
      <c r="H157" s="107"/>
      <c r="I157" s="107"/>
      <c r="J157" s="107"/>
      <c r="K157" s="63"/>
      <c r="L157" s="63"/>
      <c r="M157"/>
      <c r="N157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62"/>
    </row>
    <row r="158" spans="2:26" s="50" customFormat="1" ht="21" customHeight="1">
      <c r="B158"/>
      <c r="C158"/>
      <c r="D158"/>
      <c r="E158" s="85"/>
      <c r="F158" s="31"/>
      <c r="G158"/>
      <c r="H158" s="107"/>
      <c r="I158" s="107"/>
      <c r="J158" s="107"/>
      <c r="K158" s="63"/>
      <c r="L158" s="63"/>
      <c r="M158"/>
      <c r="N158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62"/>
    </row>
    <row r="159" spans="2:26" s="50" customFormat="1" ht="21" customHeight="1">
      <c r="B159"/>
      <c r="C159"/>
      <c r="D159"/>
      <c r="E159" s="85"/>
      <c r="F159" s="31"/>
      <c r="G159"/>
      <c r="H159" s="107"/>
      <c r="I159" s="107"/>
      <c r="J159" s="107"/>
      <c r="K159" s="63"/>
      <c r="L159" s="63"/>
      <c r="M159"/>
      <c r="N159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62"/>
    </row>
    <row r="160" spans="2:26" s="50" customFormat="1" ht="21" customHeight="1">
      <c r="B160"/>
      <c r="C160"/>
      <c r="D160"/>
      <c r="E160" s="85"/>
      <c r="F160" s="31"/>
      <c r="G160"/>
      <c r="H160" s="107"/>
      <c r="I160" s="107"/>
      <c r="J160" s="107"/>
      <c r="K160" s="63"/>
      <c r="L160" s="63"/>
      <c r="M160"/>
      <c r="N160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62"/>
    </row>
    <row r="161" spans="2:26" s="50" customFormat="1" ht="21" customHeight="1">
      <c r="B161"/>
      <c r="C161"/>
      <c r="D161"/>
      <c r="E161" s="85"/>
      <c r="F161" s="31"/>
      <c r="G161"/>
      <c r="H161" s="107"/>
      <c r="I161" s="107"/>
      <c r="J161" s="107"/>
      <c r="K161" s="63"/>
      <c r="L161" s="63"/>
      <c r="M161"/>
      <c r="N161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62"/>
    </row>
    <row r="162" spans="2:26" s="50" customFormat="1" ht="21" customHeight="1">
      <c r="B162"/>
      <c r="C162"/>
      <c r="D162"/>
      <c r="E162" s="85"/>
      <c r="F162" s="31"/>
      <c r="G162"/>
      <c r="H162" s="107"/>
      <c r="I162" s="107"/>
      <c r="J162" s="107"/>
      <c r="K162" s="63"/>
      <c r="L162" s="63"/>
      <c r="M162"/>
      <c r="N162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62"/>
    </row>
    <row r="163" spans="2:26" s="50" customFormat="1" ht="21" customHeight="1">
      <c r="B163"/>
      <c r="C163"/>
      <c r="D163"/>
      <c r="E163" s="85"/>
      <c r="F163" s="31"/>
      <c r="G163"/>
      <c r="H163" s="107"/>
      <c r="I163" s="107"/>
      <c r="J163" s="107"/>
      <c r="K163" s="63"/>
      <c r="L163" s="63"/>
      <c r="M163"/>
      <c r="N16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62"/>
    </row>
    <row r="164" spans="2:26" s="50" customFormat="1" ht="21" customHeight="1">
      <c r="B164"/>
      <c r="C164"/>
      <c r="D164"/>
      <c r="E164" s="85"/>
      <c r="F164" s="31"/>
      <c r="G164"/>
      <c r="H164" s="107"/>
      <c r="I164" s="107"/>
      <c r="J164" s="107"/>
      <c r="K164" s="63"/>
      <c r="L164" s="63"/>
      <c r="M164"/>
      <c r="N16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62"/>
    </row>
    <row r="165" spans="2:26" s="50" customFormat="1" ht="21" customHeight="1">
      <c r="B165"/>
      <c r="C165"/>
      <c r="D165"/>
      <c r="E165" s="85"/>
      <c r="F165" s="31"/>
      <c r="G165"/>
      <c r="H165" s="107"/>
      <c r="I165" s="107"/>
      <c r="J165" s="107"/>
      <c r="K165" s="63"/>
      <c r="L165" s="63"/>
      <c r="M165"/>
      <c r="N165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62"/>
    </row>
    <row r="166" spans="2:26" s="50" customFormat="1" ht="21" customHeight="1">
      <c r="B166"/>
      <c r="C166"/>
      <c r="D166"/>
      <c r="E166" s="85"/>
      <c r="F166" s="31"/>
      <c r="G166"/>
      <c r="H166" s="107"/>
      <c r="I166" s="107"/>
      <c r="J166" s="107"/>
      <c r="K166" s="63"/>
      <c r="L166" s="63"/>
      <c r="M166"/>
      <c r="N166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62"/>
    </row>
    <row r="167" spans="2:26" s="50" customFormat="1" ht="21" customHeight="1">
      <c r="B167"/>
      <c r="C167"/>
      <c r="D167"/>
      <c r="E167" s="85"/>
      <c r="F167" s="31"/>
      <c r="G167"/>
      <c r="H167" s="107"/>
      <c r="I167" s="107"/>
      <c r="J167" s="107"/>
      <c r="K167" s="63"/>
      <c r="L167" s="63"/>
      <c r="M167"/>
      <c r="N167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62"/>
    </row>
    <row r="168" spans="2:26" s="50" customFormat="1" ht="21" customHeight="1">
      <c r="B168"/>
      <c r="C168"/>
      <c r="D168"/>
      <c r="E168" s="85"/>
      <c r="F168" s="31"/>
      <c r="G168"/>
      <c r="H168" s="107"/>
      <c r="I168" s="107"/>
      <c r="J168" s="107"/>
      <c r="K168" s="63"/>
      <c r="L168" s="63"/>
      <c r="M168"/>
      <c r="N168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62"/>
    </row>
    <row r="169" spans="2:26" s="50" customFormat="1" ht="21" customHeight="1">
      <c r="B169"/>
      <c r="C169"/>
      <c r="D169"/>
      <c r="E169" s="85"/>
      <c r="F169" s="31"/>
      <c r="G169"/>
      <c r="H169" s="107"/>
      <c r="I169" s="107"/>
      <c r="J169" s="107"/>
      <c r="K169" s="63"/>
      <c r="L169" s="63"/>
      <c r="M169"/>
      <c r="N169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62"/>
    </row>
    <row r="170" spans="2:26" s="50" customFormat="1" ht="21" customHeight="1">
      <c r="B170"/>
      <c r="C170"/>
      <c r="D170"/>
      <c r="E170" s="85"/>
      <c r="F170" s="31"/>
      <c r="G170"/>
      <c r="H170" s="107"/>
      <c r="I170" s="107"/>
      <c r="J170" s="107"/>
      <c r="K170" s="63"/>
      <c r="L170" s="63"/>
      <c r="M170"/>
      <c r="N170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62"/>
    </row>
    <row r="171" spans="2:26" s="50" customFormat="1" ht="21" customHeight="1">
      <c r="B171"/>
      <c r="C171"/>
      <c r="D171"/>
      <c r="E171" s="85"/>
      <c r="F171" s="31"/>
      <c r="G171"/>
      <c r="H171" s="107"/>
      <c r="I171" s="107"/>
      <c r="J171" s="107"/>
      <c r="K171" s="63"/>
      <c r="L171" s="63"/>
      <c r="M171"/>
      <c r="N171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62"/>
    </row>
    <row r="172" spans="2:26" s="50" customFormat="1" ht="21" customHeight="1">
      <c r="B172"/>
      <c r="C172"/>
      <c r="D172"/>
      <c r="E172" s="85"/>
      <c r="F172" s="31"/>
      <c r="G172"/>
      <c r="H172" s="107"/>
      <c r="I172" s="107"/>
      <c r="J172" s="107"/>
      <c r="K172" s="63"/>
      <c r="L172" s="63"/>
      <c r="M172"/>
      <c r="N172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62"/>
    </row>
    <row r="173" spans="2:26" s="50" customFormat="1" ht="21" customHeight="1">
      <c r="B173"/>
      <c r="C173"/>
      <c r="D173"/>
      <c r="E173" s="85"/>
      <c r="F173" s="31"/>
      <c r="G173"/>
      <c r="H173" s="107"/>
      <c r="I173" s="107"/>
      <c r="J173" s="107"/>
      <c r="K173" s="63"/>
      <c r="L173" s="63"/>
      <c r="M173"/>
      <c r="N17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62"/>
    </row>
    <row r="174" spans="2:27" s="51" customFormat="1" ht="21" customHeight="1">
      <c r="B174"/>
      <c r="C174"/>
      <c r="D174"/>
      <c r="E174" s="85"/>
      <c r="F174" s="31"/>
      <c r="G174"/>
      <c r="H174" s="107"/>
      <c r="I174" s="107"/>
      <c r="J174" s="107"/>
      <c r="K174" s="63"/>
      <c r="L174" s="63"/>
      <c r="M174"/>
      <c r="N17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62"/>
      <c r="AA174" s="50"/>
    </row>
    <row r="175" spans="2:27" s="51" customFormat="1" ht="21" customHeight="1">
      <c r="B175"/>
      <c r="C175"/>
      <c r="D175"/>
      <c r="E175" s="85"/>
      <c r="F175" s="31"/>
      <c r="G175"/>
      <c r="H175" s="107"/>
      <c r="I175" s="107"/>
      <c r="J175" s="107"/>
      <c r="K175" s="63"/>
      <c r="L175" s="63"/>
      <c r="M175"/>
      <c r="N175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62"/>
      <c r="AA175" s="50"/>
    </row>
    <row r="176" spans="2:27" s="51" customFormat="1" ht="21" customHeight="1">
      <c r="B176"/>
      <c r="C176"/>
      <c r="D176"/>
      <c r="E176" s="85"/>
      <c r="F176" s="31"/>
      <c r="G176"/>
      <c r="H176" s="107"/>
      <c r="I176" s="107"/>
      <c r="J176" s="107"/>
      <c r="K176" s="63"/>
      <c r="L176" s="63"/>
      <c r="M176"/>
      <c r="N176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62"/>
      <c r="AA176" s="50"/>
    </row>
    <row r="177" spans="2:27" s="51" customFormat="1" ht="21" customHeight="1">
      <c r="B177"/>
      <c r="C177"/>
      <c r="D177"/>
      <c r="E177" s="85"/>
      <c r="F177" s="31"/>
      <c r="G177"/>
      <c r="H177" s="107"/>
      <c r="I177" s="107"/>
      <c r="J177" s="107"/>
      <c r="K177" s="63"/>
      <c r="L177" s="63"/>
      <c r="M177"/>
      <c r="N177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62"/>
      <c r="AA177" s="50"/>
    </row>
    <row r="178" spans="2:27" s="51" customFormat="1" ht="21" customHeight="1">
      <c r="B178"/>
      <c r="C178"/>
      <c r="D178"/>
      <c r="E178" s="85"/>
      <c r="F178" s="31"/>
      <c r="G178"/>
      <c r="H178" s="107"/>
      <c r="I178" s="107"/>
      <c r="J178" s="107"/>
      <c r="K178" s="63"/>
      <c r="L178" s="63"/>
      <c r="M178"/>
      <c r="N178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62"/>
      <c r="AA178" s="50"/>
    </row>
    <row r="179" spans="2:27" s="51" customFormat="1" ht="21" customHeight="1">
      <c r="B179"/>
      <c r="C179"/>
      <c r="D179"/>
      <c r="E179" s="85"/>
      <c r="F179" s="31"/>
      <c r="G179"/>
      <c r="H179" s="107"/>
      <c r="I179" s="107"/>
      <c r="J179" s="107"/>
      <c r="K179" s="63"/>
      <c r="L179" s="63"/>
      <c r="M179"/>
      <c r="N179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62"/>
      <c r="AA179" s="50"/>
    </row>
    <row r="180" spans="2:27" s="51" customFormat="1" ht="21" customHeight="1">
      <c r="B180"/>
      <c r="C180"/>
      <c r="D180"/>
      <c r="E180" s="85"/>
      <c r="F180" s="31"/>
      <c r="G180"/>
      <c r="H180" s="107"/>
      <c r="I180" s="107"/>
      <c r="J180" s="107"/>
      <c r="K180" s="63"/>
      <c r="L180" s="63"/>
      <c r="M180"/>
      <c r="N180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62"/>
      <c r="AA180" s="50"/>
    </row>
    <row r="181" spans="2:27" s="51" customFormat="1" ht="21" customHeight="1">
      <c r="B181"/>
      <c r="C181"/>
      <c r="D181"/>
      <c r="E181" s="85"/>
      <c r="F181" s="31"/>
      <c r="G181"/>
      <c r="H181" s="107"/>
      <c r="I181" s="107"/>
      <c r="J181" s="107"/>
      <c r="K181" s="63"/>
      <c r="L181" s="63"/>
      <c r="M181"/>
      <c r="N181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62"/>
      <c r="AA181" s="50"/>
    </row>
    <row r="182" spans="2:27" s="51" customFormat="1" ht="21" customHeight="1">
      <c r="B182"/>
      <c r="C182"/>
      <c r="D182"/>
      <c r="E182" s="85"/>
      <c r="F182" s="31"/>
      <c r="G182"/>
      <c r="H182" s="107"/>
      <c r="I182" s="107"/>
      <c r="J182" s="107"/>
      <c r="K182" s="63"/>
      <c r="L182" s="63"/>
      <c r="M182"/>
      <c r="N182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62"/>
      <c r="AA182" s="50"/>
    </row>
    <row r="183" spans="1:27" s="1" customFormat="1" ht="21" customHeight="1">
      <c r="A183" s="51"/>
      <c r="B183"/>
      <c r="C183"/>
      <c r="D183"/>
      <c r="E183" s="85"/>
      <c r="F183" s="31"/>
      <c r="G183"/>
      <c r="H183" s="107"/>
      <c r="I183" s="107"/>
      <c r="J183" s="107"/>
      <c r="K183" s="63"/>
      <c r="L183" s="63"/>
      <c r="M183"/>
      <c r="N18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62"/>
      <c r="AA183" s="54">
        <f>(_xlfn.SUMIFS(O7:O110,N7:N110,1))+(_xlfn.SUMIFS(P7:P110,N7:N110,1))+(_xlfn.SUMIFS(Q7:Q110,N7:N110,1))+(_xlfn.SUMIFS(R7:R110,N7:N110,1))+(_xlfn.SUMIFS(S7:S110,N7:N110,1))+(_xlfn.SUMIFS(T7:T110,N7:N110,1))+(_xlfn.SUMIFS(U7:U110,N7:N110,1))+(_xlfn.SUMIFS(V7:V110,N7:N110,1))+(_xlfn.SUMIFS(W7:W110,N7:N110,1))+(_xlfn.SUMIFS(X7:X110,N7:N110,1))</f>
        <v>0</v>
      </c>
    </row>
    <row r="184" spans="1:27" s="1" customFormat="1" ht="24.75" customHeight="1">
      <c r="A184" s="51"/>
      <c r="B184"/>
      <c r="C184"/>
      <c r="D184"/>
      <c r="E184" s="85"/>
      <c r="F184" s="31"/>
      <c r="G184"/>
      <c r="H184" s="107"/>
      <c r="I184" s="107"/>
      <c r="J184" s="107"/>
      <c r="K184" s="63"/>
      <c r="L184" s="63"/>
      <c r="M184"/>
      <c r="N18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62"/>
      <c r="AA184" s="55" t="s">
        <v>61</v>
      </c>
    </row>
    <row r="185" spans="15:27" ht="12">
      <c r="O185" s="3"/>
      <c r="Z185" s="62"/>
      <c r="AA185" s="5"/>
    </row>
    <row r="186" spans="15:27" ht="12">
      <c r="O186" s="3"/>
      <c r="Z186" s="62"/>
      <c r="AA186" s="5"/>
    </row>
    <row r="187" spans="15:26" ht="12">
      <c r="O187" s="3"/>
      <c r="Z187" s="62"/>
    </row>
    <row r="188" spans="15:26" ht="12">
      <c r="O188" s="3"/>
      <c r="Z188" s="62"/>
    </row>
    <row r="189" spans="15:26" ht="12">
      <c r="O189" s="3"/>
      <c r="Z189" s="62"/>
    </row>
    <row r="190" spans="15:26" ht="12">
      <c r="O190" s="3"/>
      <c r="Z190" s="62"/>
    </row>
    <row r="191" spans="15:26" ht="12">
      <c r="O191" s="3"/>
      <c r="Z191" s="62"/>
    </row>
    <row r="192" spans="15:26" ht="12">
      <c r="O192" s="3"/>
      <c r="Z192" s="62"/>
    </row>
    <row r="193" spans="15:26" ht="12">
      <c r="O193" s="3"/>
      <c r="Z193" s="62"/>
    </row>
    <row r="194" spans="15:26" ht="12">
      <c r="O194" s="3"/>
      <c r="Z194" s="62"/>
    </row>
    <row r="195" spans="15:26" ht="12">
      <c r="O195" s="3"/>
      <c r="Z195" s="62"/>
    </row>
    <row r="196" spans="15:26" ht="12">
      <c r="O196" s="3"/>
      <c r="Z196" s="62"/>
    </row>
    <row r="197" spans="15:26" ht="12">
      <c r="O197" s="3"/>
      <c r="Z197" s="62"/>
    </row>
    <row r="198" spans="15:26" ht="12">
      <c r="O198" s="3"/>
      <c r="Z198" s="62"/>
    </row>
    <row r="199" spans="15:26" ht="12">
      <c r="O199" s="3"/>
      <c r="Z199" s="62"/>
    </row>
    <row r="200" spans="15:26" ht="12">
      <c r="O200" s="3"/>
      <c r="Z200" s="62"/>
    </row>
    <row r="201" spans="15:26" ht="12">
      <c r="O201" s="3"/>
      <c r="Z201" s="62"/>
    </row>
    <row r="202" spans="15:26" ht="12">
      <c r="O202" s="3"/>
      <c r="Z202" s="62"/>
    </row>
    <row r="203" spans="15:26" ht="12">
      <c r="O203" s="3"/>
      <c r="Z203" s="62"/>
    </row>
    <row r="204" spans="15:26" ht="12">
      <c r="O204" s="3"/>
      <c r="Z204" s="62"/>
    </row>
    <row r="205" spans="15:26" ht="12">
      <c r="O205" s="3"/>
      <c r="Z205" s="62"/>
    </row>
    <row r="206" spans="15:26" ht="12">
      <c r="O206" s="3"/>
      <c r="Z206" s="62"/>
    </row>
    <row r="207" spans="15:26" ht="12">
      <c r="O207" s="3"/>
      <c r="Z207" s="62"/>
    </row>
    <row r="208" spans="15:26" ht="12">
      <c r="O208" s="3"/>
      <c r="Z208" s="62"/>
    </row>
    <row r="209" spans="15:26" ht="12">
      <c r="O209" s="3"/>
      <c r="Z209" s="62"/>
    </row>
    <row r="210" spans="15:26" ht="12">
      <c r="O210" s="3"/>
      <c r="Z210" s="62"/>
    </row>
    <row r="211" spans="15:26" ht="12">
      <c r="O211" s="3"/>
      <c r="Z211" s="62"/>
    </row>
    <row r="212" spans="15:26" ht="12">
      <c r="O212" s="3"/>
      <c r="Z212" s="62"/>
    </row>
    <row r="213" spans="15:26" ht="12">
      <c r="O213" s="3"/>
      <c r="Z213" s="62"/>
    </row>
    <row r="214" spans="15:26" ht="12">
      <c r="O214" s="3"/>
      <c r="Z214" s="62"/>
    </row>
    <row r="215" spans="15:26" ht="12">
      <c r="O215" s="3"/>
      <c r="Z215" s="62"/>
    </row>
    <row r="216" spans="15:26" ht="12">
      <c r="O216" s="3"/>
      <c r="Z216" s="62"/>
    </row>
    <row r="217" spans="15:26" ht="12">
      <c r="O217" s="3"/>
      <c r="Z217" s="62"/>
    </row>
    <row r="218" spans="15:26" ht="12">
      <c r="O218" s="3"/>
      <c r="Z218" s="62"/>
    </row>
    <row r="219" spans="15:26" ht="12">
      <c r="O219" s="3"/>
      <c r="Z219" s="62"/>
    </row>
    <row r="220" spans="15:26" ht="12">
      <c r="O220" s="3"/>
      <c r="Z220" s="62"/>
    </row>
    <row r="221" spans="15:26" ht="12">
      <c r="O221" s="3"/>
      <c r="Z221" s="62"/>
    </row>
    <row r="222" spans="15:26" ht="12">
      <c r="O222" s="3"/>
      <c r="Z222" s="62"/>
    </row>
    <row r="223" spans="15:26" ht="12">
      <c r="O223" s="3"/>
      <c r="Z223" s="62"/>
    </row>
    <row r="224" spans="15:26" ht="12">
      <c r="O224" s="3"/>
      <c r="Z224" s="62"/>
    </row>
    <row r="225" spans="15:26" ht="12">
      <c r="O225" s="3"/>
      <c r="Z225" s="62"/>
    </row>
    <row r="226" spans="15:26" ht="12">
      <c r="O226" s="3"/>
      <c r="Z226" s="62"/>
    </row>
    <row r="227" spans="15:26" ht="12">
      <c r="O227" s="3"/>
      <c r="Z227" s="62"/>
    </row>
    <row r="228" spans="15:26" ht="12">
      <c r="O228" s="3"/>
      <c r="Z228" s="62"/>
    </row>
    <row r="229" spans="15:26" ht="12">
      <c r="O229" s="3"/>
      <c r="Z229" s="62"/>
    </row>
    <row r="230" spans="15:26" ht="12">
      <c r="O230" s="3"/>
      <c r="Z230" s="62"/>
    </row>
    <row r="231" spans="15:26" ht="12">
      <c r="O231" s="3"/>
      <c r="Z231" s="62"/>
    </row>
    <row r="232" spans="15:26" ht="12">
      <c r="O232" s="3"/>
      <c r="Z232" s="62"/>
    </row>
    <row r="233" spans="15:26" ht="12">
      <c r="O233" s="3"/>
      <c r="Z233" s="62"/>
    </row>
    <row r="234" spans="15:26" ht="12">
      <c r="O234" s="3"/>
      <c r="Z234" s="62"/>
    </row>
    <row r="235" spans="15:26" ht="12">
      <c r="O235" s="3"/>
      <c r="Z235" s="62"/>
    </row>
    <row r="236" spans="15:26" ht="12">
      <c r="O236" s="3"/>
      <c r="Z236" s="62"/>
    </row>
    <row r="237" spans="15:26" ht="12">
      <c r="O237" s="3"/>
      <c r="Z237" s="62"/>
    </row>
    <row r="238" spans="15:26" ht="12">
      <c r="O238" s="3"/>
      <c r="Z238" s="62"/>
    </row>
    <row r="239" spans="15:26" ht="12">
      <c r="O239" s="3"/>
      <c r="Z239" s="62"/>
    </row>
    <row r="240" spans="15:26" ht="12">
      <c r="O240" s="3"/>
      <c r="Z240" s="62"/>
    </row>
    <row r="241" spans="15:26" ht="12">
      <c r="O241" s="3"/>
      <c r="Z241" s="62"/>
    </row>
    <row r="242" spans="15:26" ht="12">
      <c r="O242" s="3"/>
      <c r="Z242" s="62"/>
    </row>
    <row r="243" spans="15:26" ht="12">
      <c r="O243" s="3"/>
      <c r="Z243" s="62"/>
    </row>
    <row r="244" spans="15:26" ht="12">
      <c r="O244" s="3"/>
      <c r="Z244" s="62"/>
    </row>
    <row r="245" spans="15:26" ht="12">
      <c r="O245" s="3"/>
      <c r="Z245" s="62"/>
    </row>
    <row r="246" spans="15:26" ht="12">
      <c r="O246" s="3"/>
      <c r="Z246" s="62"/>
    </row>
    <row r="247" spans="15:26" ht="12">
      <c r="O247" s="3"/>
      <c r="Z247" s="62"/>
    </row>
    <row r="248" spans="15:26" ht="12">
      <c r="O248" s="3"/>
      <c r="Z248" s="62"/>
    </row>
    <row r="249" spans="15:26" ht="12">
      <c r="O249" s="3"/>
      <c r="Z249" s="62"/>
    </row>
    <row r="250" spans="15:26" ht="12">
      <c r="O250" s="3"/>
      <c r="Z250" s="62"/>
    </row>
    <row r="251" spans="15:26" ht="12">
      <c r="O251" s="3"/>
      <c r="Z251" s="62"/>
    </row>
    <row r="252" spans="15:26" ht="12">
      <c r="O252" s="3"/>
      <c r="Z252" s="62"/>
    </row>
    <row r="253" ht="12">
      <c r="O253" s="3"/>
    </row>
    <row r="254" ht="12">
      <c r="O254" s="3"/>
    </row>
    <row r="255" ht="12">
      <c r="O255" s="3"/>
    </row>
    <row r="256" ht="12">
      <c r="O256" s="3"/>
    </row>
    <row r="257" ht="12">
      <c r="O257" s="3"/>
    </row>
    <row r="258" ht="12">
      <c r="O258" s="3"/>
    </row>
    <row r="259" ht="12">
      <c r="O259" s="3"/>
    </row>
    <row r="260" ht="12">
      <c r="O260" s="3"/>
    </row>
    <row r="261" ht="12">
      <c r="O261" s="3"/>
    </row>
    <row r="262" ht="12">
      <c r="O262" s="3"/>
    </row>
    <row r="263" ht="12">
      <c r="O263" s="3"/>
    </row>
    <row r="264" ht="12">
      <c r="O264" s="3"/>
    </row>
    <row r="265" ht="12">
      <c r="O265" s="3"/>
    </row>
    <row r="266" ht="12">
      <c r="O266" s="3"/>
    </row>
    <row r="267" ht="12">
      <c r="O267" s="3"/>
    </row>
    <row r="268" ht="12">
      <c r="O268" s="3"/>
    </row>
    <row r="269" ht="12">
      <c r="O269" s="3"/>
    </row>
    <row r="270" ht="12">
      <c r="O270" s="3"/>
    </row>
    <row r="271" ht="12">
      <c r="O271" s="3"/>
    </row>
    <row r="272" ht="12">
      <c r="O272" s="3"/>
    </row>
    <row r="273" ht="12">
      <c r="O273" s="3"/>
    </row>
    <row r="274" ht="12">
      <c r="O274" s="3"/>
    </row>
    <row r="275" ht="12">
      <c r="O275" s="3"/>
    </row>
    <row r="276" ht="12">
      <c r="O276" s="3"/>
    </row>
    <row r="277" ht="12">
      <c r="O277" s="3"/>
    </row>
    <row r="278" ht="12">
      <c r="O278" s="3"/>
    </row>
    <row r="279" ht="12">
      <c r="O279" s="3"/>
    </row>
    <row r="280" ht="12">
      <c r="O280" s="3"/>
    </row>
    <row r="281" ht="12">
      <c r="O281" s="3"/>
    </row>
    <row r="282" ht="12">
      <c r="O282" s="3"/>
    </row>
    <row r="283" ht="12">
      <c r="O283" s="3"/>
    </row>
    <row r="284" ht="12">
      <c r="O284" s="3"/>
    </row>
    <row r="285" ht="12">
      <c r="O285" s="3"/>
    </row>
    <row r="286" ht="12">
      <c r="O286" s="3"/>
    </row>
    <row r="287" ht="12">
      <c r="O287" s="3"/>
    </row>
    <row r="288" ht="12">
      <c r="O288" s="3"/>
    </row>
    <row r="289" ht="12">
      <c r="O289" s="3"/>
    </row>
    <row r="290" ht="12">
      <c r="O290" s="3"/>
    </row>
    <row r="291" ht="12">
      <c r="O291" s="3"/>
    </row>
    <row r="292" ht="12">
      <c r="O292" s="3"/>
    </row>
    <row r="293" ht="12">
      <c r="O293" s="3"/>
    </row>
    <row r="294" ht="12">
      <c r="O294" s="3"/>
    </row>
    <row r="295" ht="12">
      <c r="O295" s="3"/>
    </row>
    <row r="296" ht="12">
      <c r="O296" s="3"/>
    </row>
    <row r="297" ht="12">
      <c r="O297" s="3"/>
    </row>
    <row r="298" ht="12">
      <c r="O298" s="3"/>
    </row>
    <row r="299" ht="12">
      <c r="O299" s="3"/>
    </row>
    <row r="300" ht="12">
      <c r="O300" s="3"/>
    </row>
    <row r="301" ht="12">
      <c r="O301" s="3"/>
    </row>
    <row r="302" ht="12">
      <c r="O302" s="3"/>
    </row>
    <row r="303" ht="12">
      <c r="O303" s="3"/>
    </row>
    <row r="304" ht="12">
      <c r="O304" s="3"/>
    </row>
    <row r="305" ht="12">
      <c r="O305" s="3"/>
    </row>
    <row r="306" ht="12">
      <c r="O306" s="3"/>
    </row>
    <row r="307" ht="12">
      <c r="O307" s="3"/>
    </row>
    <row r="308" ht="12">
      <c r="O308" s="3"/>
    </row>
    <row r="309" ht="12">
      <c r="O309" s="3"/>
    </row>
    <row r="310" ht="12">
      <c r="O310" s="3"/>
    </row>
    <row r="311" ht="12">
      <c r="O311" s="3"/>
    </row>
    <row r="312" ht="12">
      <c r="O312" s="3"/>
    </row>
    <row r="313" ht="12">
      <c r="O313" s="3"/>
    </row>
    <row r="314" ht="12">
      <c r="O314" s="3"/>
    </row>
    <row r="315" ht="12">
      <c r="O315" s="3"/>
    </row>
    <row r="316" ht="12">
      <c r="O316" s="3"/>
    </row>
    <row r="317" ht="12">
      <c r="O317" s="3"/>
    </row>
    <row r="318" ht="12">
      <c r="O318" s="3"/>
    </row>
    <row r="319" ht="12">
      <c r="O319" s="3"/>
    </row>
    <row r="320" ht="12">
      <c r="O320" s="3"/>
    </row>
    <row r="321" ht="12">
      <c r="O321" s="3"/>
    </row>
    <row r="322" ht="12">
      <c r="O322" s="3"/>
    </row>
    <row r="323" ht="12">
      <c r="O323" s="3"/>
    </row>
    <row r="324" ht="12">
      <c r="O324" s="3"/>
    </row>
    <row r="325" ht="12">
      <c r="O325" s="3"/>
    </row>
    <row r="326" ht="12">
      <c r="O326" s="3"/>
    </row>
    <row r="327" ht="12">
      <c r="O327" s="3"/>
    </row>
    <row r="328" ht="12">
      <c r="O328" s="3"/>
    </row>
    <row r="329" ht="12">
      <c r="O329" s="3"/>
    </row>
    <row r="330" ht="12">
      <c r="O330" s="3"/>
    </row>
    <row r="331" ht="12">
      <c r="O331" s="3"/>
    </row>
    <row r="332" ht="12">
      <c r="O332" s="3"/>
    </row>
    <row r="333" ht="12">
      <c r="O333" s="3"/>
    </row>
    <row r="334" ht="12">
      <c r="O334" s="3"/>
    </row>
    <row r="335" ht="12">
      <c r="O335" s="3"/>
    </row>
    <row r="336" ht="12">
      <c r="O336" s="3"/>
    </row>
    <row r="337" ht="12">
      <c r="O337" s="3"/>
    </row>
    <row r="338" ht="12">
      <c r="O338" s="3"/>
    </row>
    <row r="339" ht="12">
      <c r="O339" s="3"/>
    </row>
    <row r="340" ht="12">
      <c r="O340" s="3"/>
    </row>
    <row r="341" ht="12">
      <c r="O341" s="3"/>
    </row>
    <row r="342" ht="12">
      <c r="O342" s="3"/>
    </row>
    <row r="343" ht="12">
      <c r="O343" s="3"/>
    </row>
    <row r="344" ht="12">
      <c r="O344" s="3"/>
    </row>
    <row r="345" ht="12">
      <c r="O345" s="3"/>
    </row>
    <row r="346" ht="12">
      <c r="O346" s="3"/>
    </row>
    <row r="347" ht="12">
      <c r="O347" s="3"/>
    </row>
    <row r="348" ht="12">
      <c r="O348" s="3"/>
    </row>
    <row r="349" ht="12">
      <c r="O349" s="3"/>
    </row>
    <row r="350" ht="12">
      <c r="O350" s="3"/>
    </row>
    <row r="351" ht="12">
      <c r="O351" s="3"/>
    </row>
    <row r="352" ht="12">
      <c r="O352" s="3"/>
    </row>
    <row r="353" ht="12">
      <c r="O353" s="3"/>
    </row>
    <row r="354" ht="12">
      <c r="O354" s="3"/>
    </row>
    <row r="355" ht="12">
      <c r="O355" s="3"/>
    </row>
    <row r="356" ht="12">
      <c r="O356" s="3"/>
    </row>
    <row r="357" ht="12">
      <c r="O357" s="3"/>
    </row>
    <row r="358" ht="12">
      <c r="O358" s="3"/>
    </row>
    <row r="359" ht="12">
      <c r="O359" s="3"/>
    </row>
    <row r="360" ht="12">
      <c r="O360" s="3"/>
    </row>
    <row r="361" ht="12">
      <c r="O361" s="3"/>
    </row>
    <row r="362" ht="12">
      <c r="O362" s="3"/>
    </row>
    <row r="363" ht="12">
      <c r="O363" s="3"/>
    </row>
    <row r="364" ht="12">
      <c r="O364" s="3"/>
    </row>
    <row r="365" ht="12">
      <c r="O365" s="3"/>
    </row>
    <row r="366" ht="12">
      <c r="O366" s="3"/>
    </row>
    <row r="367" ht="12">
      <c r="O367" s="3"/>
    </row>
    <row r="368" ht="12">
      <c r="O368" s="3"/>
    </row>
    <row r="369" ht="12">
      <c r="O369" s="3"/>
    </row>
    <row r="370" ht="12">
      <c r="O370" s="3"/>
    </row>
    <row r="371" ht="12">
      <c r="O371" s="3"/>
    </row>
    <row r="372" ht="12">
      <c r="O372" s="3"/>
    </row>
    <row r="373" ht="12">
      <c r="O373" s="3"/>
    </row>
    <row r="374" ht="12">
      <c r="O374" s="3"/>
    </row>
    <row r="375" ht="12">
      <c r="O375" s="3"/>
    </row>
    <row r="376" ht="12">
      <c r="O376" s="3"/>
    </row>
    <row r="377" ht="12">
      <c r="O377" s="3"/>
    </row>
    <row r="378" ht="12">
      <c r="O378" s="3"/>
    </row>
    <row r="379" ht="12">
      <c r="O379" s="3"/>
    </row>
    <row r="380" ht="12">
      <c r="O380" s="3"/>
    </row>
  </sheetData>
  <sheetProtection password="D497" sheet="1" insertRows="0" deleteRows="0" selectLockedCells="1"/>
  <mergeCells count="36">
    <mergeCell ref="O2:X2"/>
    <mergeCell ref="O3:O6"/>
    <mergeCell ref="P3:P6"/>
    <mergeCell ref="K4:K6"/>
    <mergeCell ref="Y2:Y3"/>
    <mergeCell ref="N4:N6"/>
    <mergeCell ref="E1:Y1"/>
    <mergeCell ref="B2:C2"/>
    <mergeCell ref="X3:X6"/>
    <mergeCell ref="T3:T6"/>
    <mergeCell ref="E2:E6"/>
    <mergeCell ref="F2:F6"/>
    <mergeCell ref="G2:G6"/>
    <mergeCell ref="L4:L6"/>
    <mergeCell ref="M4:M6"/>
    <mergeCell ref="C3:D3"/>
    <mergeCell ref="Z1:Z5"/>
    <mergeCell ref="S3:S6"/>
    <mergeCell ref="B112:D112"/>
    <mergeCell ref="C1:D1"/>
    <mergeCell ref="C4:D4"/>
    <mergeCell ref="Y4:Y6"/>
    <mergeCell ref="K2:N3"/>
    <mergeCell ref="U3:U6"/>
    <mergeCell ref="V3:V6"/>
    <mergeCell ref="W3:W6"/>
    <mergeCell ref="B113:D113"/>
    <mergeCell ref="B115:D115"/>
    <mergeCell ref="B116:D116"/>
    <mergeCell ref="Q3:Q6"/>
    <mergeCell ref="R3:R6"/>
    <mergeCell ref="B111:D111"/>
    <mergeCell ref="B5:C5"/>
    <mergeCell ref="B114:D114"/>
    <mergeCell ref="H4:H6"/>
    <mergeCell ref="H2:J3"/>
  </mergeCells>
  <printOptions/>
  <pageMargins left="0.25" right="0.25" top="0.5" bottom="0.25" header="0.3" footer="0.3"/>
  <pageSetup fitToHeight="0" fitToWidth="1" horizontalDpi="600" verticalDpi="600" orientation="landscape" paperSize="5" r:id="rId1"/>
  <headerFooter>
    <oddHeader>&amp;C&amp;"Arial,Bold"&amp;12&amp;EPublic Facilities Project Survey Forms&amp;RPage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28" sqref="C28:H28"/>
    </sheetView>
  </sheetViews>
  <sheetFormatPr defaultColWidth="9.140625" defaultRowHeight="12.75"/>
  <cols>
    <col min="8" max="8" width="46.28125" style="0" customWidth="1"/>
  </cols>
  <sheetData>
    <row r="1" spans="1:10" ht="56.25" customHeight="1">
      <c r="A1" s="298" t="s">
        <v>145</v>
      </c>
      <c r="B1" s="298"/>
      <c r="C1" s="298"/>
      <c r="D1" s="298"/>
      <c r="E1" s="298"/>
      <c r="F1" s="298"/>
      <c r="G1" s="298"/>
      <c r="H1" s="298"/>
      <c r="I1" s="7"/>
      <c r="J1" s="11"/>
    </row>
    <row r="2" spans="1:10" ht="15">
      <c r="A2" s="304" t="s">
        <v>15</v>
      </c>
      <c r="B2" s="304"/>
      <c r="C2" s="304"/>
      <c r="D2" s="304"/>
      <c r="E2" s="304"/>
      <c r="F2" s="304"/>
      <c r="G2" s="304"/>
      <c r="H2" s="304"/>
      <c r="I2" s="45"/>
      <c r="J2" s="9"/>
    </row>
    <row r="3" spans="1:10" ht="21" customHeight="1">
      <c r="A3" s="299" t="s">
        <v>16</v>
      </c>
      <c r="B3" s="300"/>
      <c r="C3" s="300"/>
      <c r="D3" s="300"/>
      <c r="E3" s="300"/>
      <c r="F3" s="300"/>
      <c r="G3" s="300"/>
      <c r="H3" s="300"/>
      <c r="I3" s="46"/>
      <c r="J3" s="12"/>
    </row>
    <row r="4" spans="1:10" ht="23.25" customHeight="1">
      <c r="A4" s="46" t="s">
        <v>17</v>
      </c>
      <c r="B4" s="46"/>
      <c r="C4" s="46"/>
      <c r="D4" s="46"/>
      <c r="E4" s="46"/>
      <c r="F4" s="46"/>
      <c r="G4" s="46"/>
      <c r="H4" s="46"/>
      <c r="I4" s="46"/>
      <c r="J4" s="12"/>
    </row>
    <row r="5" spans="1:10" ht="12.75">
      <c r="A5" s="33"/>
      <c r="B5" s="46"/>
      <c r="C5" s="46"/>
      <c r="D5" s="46"/>
      <c r="E5" s="46"/>
      <c r="F5" s="46"/>
      <c r="G5" s="46"/>
      <c r="H5" s="46"/>
      <c r="I5" s="46"/>
      <c r="J5" s="12"/>
    </row>
    <row r="6" spans="1:10" ht="15.75" customHeight="1">
      <c r="A6" s="33">
        <v>1</v>
      </c>
      <c r="B6" s="301" t="s">
        <v>18</v>
      </c>
      <c r="C6" s="302"/>
      <c r="D6" s="305"/>
      <c r="E6" s="306"/>
      <c r="F6" s="306"/>
      <c r="G6" s="306"/>
      <c r="H6" s="306"/>
      <c r="I6" s="52"/>
      <c r="J6" s="12"/>
    </row>
    <row r="7" spans="1:10" ht="15" customHeight="1">
      <c r="A7" s="33">
        <v>2</v>
      </c>
      <c r="B7" s="301" t="s">
        <v>19</v>
      </c>
      <c r="C7" s="302"/>
      <c r="D7" s="305"/>
      <c r="E7" s="306"/>
      <c r="F7" s="306"/>
      <c r="G7" s="306"/>
      <c r="H7" s="306"/>
      <c r="I7" s="52"/>
      <c r="J7" s="12"/>
    </row>
    <row r="8" spans="1:10" ht="12.75">
      <c r="A8" s="33"/>
      <c r="B8" s="36"/>
      <c r="C8" s="36"/>
      <c r="D8" s="36"/>
      <c r="E8" s="36"/>
      <c r="F8" s="36"/>
      <c r="G8" s="36"/>
      <c r="H8" s="36"/>
      <c r="I8" s="9"/>
      <c r="J8" s="12"/>
    </row>
    <row r="9" spans="1:10" ht="12.75">
      <c r="A9" s="10">
        <v>3</v>
      </c>
      <c r="B9" s="26"/>
      <c r="C9" s="299" t="s">
        <v>75</v>
      </c>
      <c r="D9" s="299"/>
      <c r="E9" s="299"/>
      <c r="F9" s="299"/>
      <c r="G9" s="299"/>
      <c r="H9" s="299"/>
      <c r="I9" s="11"/>
      <c r="J9" s="12"/>
    </row>
    <row r="10" spans="1:10" ht="12.75">
      <c r="A10" s="33">
        <v>4</v>
      </c>
      <c r="B10" s="37">
        <f>SUM(C11:C16)</f>
        <v>0</v>
      </c>
      <c r="C10" s="297" t="s">
        <v>77</v>
      </c>
      <c r="D10" s="297"/>
      <c r="E10" s="297"/>
      <c r="F10" s="297"/>
      <c r="G10" s="297"/>
      <c r="H10" s="297"/>
      <c r="I10" s="9"/>
      <c r="J10" s="35"/>
    </row>
    <row r="11" spans="1:10" ht="12.75">
      <c r="A11" s="33">
        <v>5</v>
      </c>
      <c r="B11" s="8"/>
      <c r="C11" s="26"/>
      <c r="D11" s="297" t="s">
        <v>20</v>
      </c>
      <c r="E11" s="297"/>
      <c r="F11" s="297"/>
      <c r="G11" s="297"/>
      <c r="H11" s="297"/>
      <c r="I11" s="12"/>
      <c r="J11" s="9"/>
    </row>
    <row r="12" spans="1:10" ht="12.75">
      <c r="A12" s="33">
        <v>6</v>
      </c>
      <c r="B12" s="8"/>
      <c r="C12" s="27"/>
      <c r="D12" s="297" t="s">
        <v>21</v>
      </c>
      <c r="E12" s="297"/>
      <c r="F12" s="297"/>
      <c r="G12" s="297"/>
      <c r="H12" s="297"/>
      <c r="I12" s="12"/>
      <c r="J12" s="35"/>
    </row>
    <row r="13" spans="1:10" ht="13.5" thickBot="1">
      <c r="A13" s="33">
        <v>7</v>
      </c>
      <c r="B13" s="8"/>
      <c r="C13" s="32">
        <v>0</v>
      </c>
      <c r="D13" s="297" t="s">
        <v>22</v>
      </c>
      <c r="E13" s="297"/>
      <c r="F13" s="297"/>
      <c r="G13" s="297"/>
      <c r="H13" s="297"/>
      <c r="I13" s="12"/>
      <c r="J13" s="40"/>
    </row>
    <row r="14" spans="1:10" ht="13.5" thickTop="1">
      <c r="A14" s="33">
        <v>8</v>
      </c>
      <c r="B14" s="8"/>
      <c r="C14" s="26"/>
      <c r="D14" s="297" t="s">
        <v>23</v>
      </c>
      <c r="E14" s="297"/>
      <c r="F14" s="297"/>
      <c r="G14" s="297"/>
      <c r="H14" s="297"/>
      <c r="I14" s="12"/>
      <c r="J14" s="35"/>
    </row>
    <row r="15" spans="1:10" ht="12.75">
      <c r="A15" s="33">
        <v>9</v>
      </c>
      <c r="B15" s="8"/>
      <c r="C15" s="27"/>
      <c r="D15" s="297" t="s">
        <v>24</v>
      </c>
      <c r="E15" s="297"/>
      <c r="F15" s="297"/>
      <c r="G15" s="297"/>
      <c r="H15" s="297"/>
      <c r="I15" s="12"/>
      <c r="J15" s="40"/>
    </row>
    <row r="16" spans="1:10" ht="12.75">
      <c r="A16" s="33">
        <v>10</v>
      </c>
      <c r="B16" s="8"/>
      <c r="C16" s="27">
        <v>0</v>
      </c>
      <c r="D16" s="297" t="s">
        <v>76</v>
      </c>
      <c r="E16" s="297"/>
      <c r="F16" s="297"/>
      <c r="G16" s="297"/>
      <c r="H16" s="297"/>
      <c r="I16" s="12"/>
      <c r="J16" s="9"/>
    </row>
    <row r="17" spans="1:10" ht="12.75">
      <c r="A17" s="33"/>
      <c r="B17" s="8"/>
      <c r="C17" s="38"/>
      <c r="D17" s="38"/>
      <c r="E17" s="38"/>
      <c r="F17" s="38"/>
      <c r="G17" s="38"/>
      <c r="H17" s="38"/>
      <c r="I17" s="38"/>
      <c r="J17" s="35"/>
    </row>
    <row r="18" spans="1:10" ht="12.75">
      <c r="A18" s="33">
        <v>11</v>
      </c>
      <c r="B18" s="39">
        <f>SUM(C14:C16)</f>
        <v>0</v>
      </c>
      <c r="C18" s="297" t="s">
        <v>78</v>
      </c>
      <c r="D18" s="297"/>
      <c r="E18" s="297"/>
      <c r="F18" s="297"/>
      <c r="G18" s="297"/>
      <c r="H18" s="297"/>
      <c r="I18" s="297"/>
      <c r="J18" s="297"/>
    </row>
    <row r="19" spans="1:10" ht="12.75">
      <c r="A19" s="33"/>
      <c r="B19" s="8"/>
      <c r="C19" s="38"/>
      <c r="D19" s="9"/>
      <c r="E19" s="38"/>
      <c r="F19" s="38"/>
      <c r="G19" s="38"/>
      <c r="H19" s="9"/>
      <c r="I19" s="38"/>
      <c r="J19" s="35"/>
    </row>
    <row r="20" spans="1:10" ht="12.75">
      <c r="A20" s="33">
        <v>12</v>
      </c>
      <c r="B20" s="39">
        <f>B10-B18</f>
        <v>0</v>
      </c>
      <c r="C20" s="296" t="s">
        <v>79</v>
      </c>
      <c r="D20" s="296"/>
      <c r="E20" s="296"/>
      <c r="F20" s="296"/>
      <c r="G20" s="296"/>
      <c r="H20" s="296"/>
      <c r="I20" s="40"/>
      <c r="J20" s="42"/>
    </row>
    <row r="21" spans="1:10" ht="12.75">
      <c r="A21" s="33"/>
      <c r="B21" s="8"/>
      <c r="C21" s="38"/>
      <c r="D21" s="38"/>
      <c r="E21" s="38"/>
      <c r="F21" s="38"/>
      <c r="G21" s="38"/>
      <c r="H21" s="9"/>
      <c r="I21" s="38"/>
      <c r="J21" s="35"/>
    </row>
    <row r="22" spans="1:10" ht="12.75">
      <c r="A22" s="33">
        <v>13</v>
      </c>
      <c r="B22" s="39" t="e">
        <f>B20/B10</f>
        <v>#DIV/0!</v>
      </c>
      <c r="C22" s="296" t="s">
        <v>80</v>
      </c>
      <c r="D22" s="296"/>
      <c r="E22" s="296"/>
      <c r="F22" s="296"/>
      <c r="G22" s="296"/>
      <c r="H22" s="296"/>
      <c r="I22" s="40"/>
      <c r="J22" s="44"/>
    </row>
    <row r="23" spans="1:10" ht="12.75">
      <c r="A23" s="33"/>
      <c r="B23" s="8"/>
      <c r="C23" s="38"/>
      <c r="D23" s="38"/>
      <c r="E23" s="38"/>
      <c r="F23" s="38"/>
      <c r="G23" s="38"/>
      <c r="H23" s="9"/>
      <c r="I23" s="38"/>
      <c r="J23" s="7"/>
    </row>
    <row r="24" spans="1:10" ht="12.75">
      <c r="A24" s="33">
        <v>14</v>
      </c>
      <c r="B24" s="41" t="e">
        <f>ROUND(B22,4)</f>
        <v>#DIV/0!</v>
      </c>
      <c r="C24" s="297" t="s">
        <v>25</v>
      </c>
      <c r="D24" s="297"/>
      <c r="E24" s="297"/>
      <c r="F24" s="297"/>
      <c r="G24" s="297"/>
      <c r="H24" s="297"/>
      <c r="I24" s="9"/>
      <c r="J24" s="7"/>
    </row>
    <row r="25" spans="1:10" ht="12.75">
      <c r="A25" s="33"/>
      <c r="B25" s="8"/>
      <c r="C25" s="38"/>
      <c r="D25" s="38"/>
      <c r="E25" s="38"/>
      <c r="F25" s="38"/>
      <c r="G25" s="38"/>
      <c r="H25" s="9"/>
      <c r="I25" s="38"/>
      <c r="J25" s="7"/>
    </row>
    <row r="26" spans="1:10" ht="12.75">
      <c r="A26" s="33">
        <v>15</v>
      </c>
      <c r="B26" s="39" t="e">
        <f>B24*B9</f>
        <v>#DIV/0!</v>
      </c>
      <c r="C26" s="296" t="s">
        <v>81</v>
      </c>
      <c r="D26" s="296"/>
      <c r="E26" s="296"/>
      <c r="F26" s="296"/>
      <c r="G26" s="296"/>
      <c r="H26" s="296"/>
      <c r="I26" s="40"/>
      <c r="J26" s="7"/>
    </row>
    <row r="27" spans="1:10" ht="12.75">
      <c r="A27" s="33"/>
      <c r="B27" s="8"/>
      <c r="C27" s="9"/>
      <c r="D27" s="9"/>
      <c r="E27" s="9"/>
      <c r="F27" s="9"/>
      <c r="G27" s="9"/>
      <c r="H27" s="9"/>
      <c r="I27" s="42"/>
      <c r="J27" s="7"/>
    </row>
    <row r="28" spans="1:10" ht="30.75" customHeight="1">
      <c r="A28" s="33">
        <v>16</v>
      </c>
      <c r="B28" s="43" t="e">
        <f>ROUND(B26,0)</f>
        <v>#DIV/0!</v>
      </c>
      <c r="C28" s="303" t="s">
        <v>85</v>
      </c>
      <c r="D28" s="303"/>
      <c r="E28" s="303"/>
      <c r="F28" s="303"/>
      <c r="G28" s="303"/>
      <c r="H28" s="303"/>
      <c r="I28" s="42"/>
      <c r="J28" s="7"/>
    </row>
    <row r="29" spans="1:10" ht="12.75">
      <c r="A29" s="33"/>
      <c r="B29" s="33"/>
      <c r="C29" s="34"/>
      <c r="D29" s="34"/>
      <c r="E29" s="34"/>
      <c r="F29" s="34"/>
      <c r="G29" s="34"/>
      <c r="H29" s="34"/>
      <c r="I29" s="34"/>
      <c r="J29" s="7"/>
    </row>
  </sheetData>
  <sheetProtection password="D497" sheet="1" objects="1" scenarios="1"/>
  <mergeCells count="21">
    <mergeCell ref="C24:H24"/>
    <mergeCell ref="D13:H13"/>
    <mergeCell ref="C28:H28"/>
    <mergeCell ref="C10:H10"/>
    <mergeCell ref="D14:H14"/>
    <mergeCell ref="C9:H9"/>
    <mergeCell ref="A2:H2"/>
    <mergeCell ref="D6:H6"/>
    <mergeCell ref="D7:H7"/>
    <mergeCell ref="B6:C6"/>
    <mergeCell ref="C26:H26"/>
    <mergeCell ref="C22:H22"/>
    <mergeCell ref="C20:H20"/>
    <mergeCell ref="D11:H11"/>
    <mergeCell ref="D12:H12"/>
    <mergeCell ref="C18:J18"/>
    <mergeCell ref="A1:H1"/>
    <mergeCell ref="A3:H3"/>
    <mergeCell ref="D15:H15"/>
    <mergeCell ref="B7:C7"/>
    <mergeCell ref="D16:H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showZeros="0" zoomScaleSheetLayoutView="100" zoomScalePageLayoutView="0" workbookViewId="0" topLeftCell="A1">
      <selection activeCell="C8" sqref="C8:D8"/>
    </sheetView>
  </sheetViews>
  <sheetFormatPr defaultColWidth="9.140625" defaultRowHeight="15.75" customHeight="1"/>
  <cols>
    <col min="1" max="1" width="3.28125" style="229" customWidth="1"/>
    <col min="2" max="2" width="18.140625" style="221" customWidth="1"/>
    <col min="3" max="3" width="10.28125" style="221" customWidth="1"/>
    <col min="4" max="4" width="14.57421875" style="221" customWidth="1"/>
    <col min="5" max="5" width="2.8515625" style="221" customWidth="1"/>
    <col min="6" max="6" width="4.7109375" style="227" customWidth="1"/>
    <col min="7" max="10" width="10.7109375" style="221" customWidth="1"/>
    <col min="11" max="16384" width="9.140625" style="221" customWidth="1"/>
  </cols>
  <sheetData>
    <row r="1" spans="2:15" ht="15.75" customHeight="1">
      <c r="B1" s="328" t="s">
        <v>89</v>
      </c>
      <c r="C1" s="328"/>
      <c r="D1" s="328"/>
      <c r="E1" s="328"/>
      <c r="F1" s="328"/>
      <c r="G1" s="328"/>
      <c r="H1" s="328"/>
      <c r="I1" s="328"/>
      <c r="J1" s="328"/>
      <c r="K1" s="220"/>
      <c r="L1" s="220"/>
      <c r="M1" s="220"/>
      <c r="N1" s="220"/>
      <c r="O1" s="220"/>
    </row>
    <row r="2" spans="2:15" ht="15.75" customHeight="1">
      <c r="B2" s="328" t="s">
        <v>146</v>
      </c>
      <c r="C2" s="328"/>
      <c r="D2" s="328"/>
      <c r="E2" s="328"/>
      <c r="F2" s="328"/>
      <c r="G2" s="328"/>
      <c r="H2" s="328"/>
      <c r="I2" s="328"/>
      <c r="J2" s="328"/>
      <c r="K2" s="220"/>
      <c r="L2" s="220"/>
      <c r="M2" s="220"/>
      <c r="N2" s="220"/>
      <c r="O2" s="220"/>
    </row>
    <row r="3" spans="2:15" ht="15.75" customHeight="1">
      <c r="B3" s="14">
        <v>1</v>
      </c>
      <c r="C3" s="235" t="s">
        <v>149</v>
      </c>
      <c r="D3" s="235"/>
      <c r="E3" s="235"/>
      <c r="F3" s="235"/>
      <c r="G3" s="235"/>
      <c r="H3" s="171"/>
      <c r="J3" s="115"/>
      <c r="K3" s="220"/>
      <c r="L3" s="220"/>
      <c r="M3" s="220"/>
      <c r="N3" s="220"/>
      <c r="O3" s="220"/>
    </row>
    <row r="4" spans="2:15" ht="15.75" customHeight="1">
      <c r="B4" s="14">
        <v>2</v>
      </c>
      <c r="C4" s="235" t="s">
        <v>150</v>
      </c>
      <c r="D4" s="235"/>
      <c r="E4" s="235"/>
      <c r="F4" s="235"/>
      <c r="G4" s="235"/>
      <c r="H4" s="171"/>
      <c r="J4" s="115"/>
      <c r="K4" s="220"/>
      <c r="L4" s="220"/>
      <c r="M4" s="220"/>
      <c r="N4" s="220"/>
      <c r="O4" s="220"/>
    </row>
    <row r="5" spans="2:15" ht="15.75" customHeight="1">
      <c r="B5" s="14">
        <v>3</v>
      </c>
      <c r="C5" s="235" t="s">
        <v>151</v>
      </c>
      <c r="D5" s="235"/>
      <c r="E5" s="235"/>
      <c r="F5" s="235"/>
      <c r="G5" s="235"/>
      <c r="H5" s="171"/>
      <c r="J5" s="115"/>
      <c r="K5" s="220"/>
      <c r="L5" s="220"/>
      <c r="M5" s="220"/>
      <c r="N5" s="220"/>
      <c r="O5" s="220"/>
    </row>
    <row r="6" spans="2:15" ht="15.75" customHeight="1">
      <c r="B6" s="236">
        <v>4</v>
      </c>
      <c r="C6" s="235" t="s">
        <v>32</v>
      </c>
      <c r="D6" s="235"/>
      <c r="E6" s="235"/>
      <c r="F6" s="235"/>
      <c r="G6" s="235"/>
      <c r="H6" s="171"/>
      <c r="J6" s="115"/>
      <c r="K6" s="220"/>
      <c r="L6" s="220"/>
      <c r="M6" s="220"/>
      <c r="N6" s="220"/>
      <c r="O6" s="220"/>
    </row>
    <row r="7" spans="1:15" ht="34.5" customHeight="1">
      <c r="A7" s="160">
        <v>5</v>
      </c>
      <c r="B7" s="329" t="s">
        <v>148</v>
      </c>
      <c r="C7" s="330"/>
      <c r="D7" s="330"/>
      <c r="E7" s="330"/>
      <c r="F7" s="330"/>
      <c r="G7" s="330"/>
      <c r="H7" s="330"/>
      <c r="I7" s="330"/>
      <c r="J7" s="330"/>
      <c r="K7" s="220"/>
      <c r="L7" s="220"/>
      <c r="M7" s="220"/>
      <c r="N7" s="220"/>
      <c r="O7" s="220"/>
    </row>
    <row r="8" spans="1:15" ht="16.5" customHeight="1">
      <c r="A8" s="160">
        <v>6</v>
      </c>
      <c r="B8" s="119" t="s">
        <v>11</v>
      </c>
      <c r="C8" s="331"/>
      <c r="D8" s="332"/>
      <c r="E8" s="120"/>
      <c r="F8" s="121">
        <v>27</v>
      </c>
      <c r="G8" s="333" t="s">
        <v>90</v>
      </c>
      <c r="H8" s="334"/>
      <c r="I8" s="334"/>
      <c r="J8" s="335"/>
      <c r="K8" s="220"/>
      <c r="L8" s="220"/>
      <c r="M8" s="220"/>
      <c r="N8" s="220"/>
      <c r="O8" s="220"/>
    </row>
    <row r="9" spans="1:15" ht="16.5" customHeight="1" thickBot="1">
      <c r="A9" s="160">
        <v>7</v>
      </c>
      <c r="B9" s="316"/>
      <c r="C9" s="316"/>
      <c r="D9" s="317" t="s">
        <v>12</v>
      </c>
      <c r="E9" s="122"/>
      <c r="F9" s="318" t="s">
        <v>124</v>
      </c>
      <c r="G9" s="320" t="s">
        <v>12</v>
      </c>
      <c r="H9" s="321"/>
      <c r="I9" s="322" t="s">
        <v>92</v>
      </c>
      <c r="J9" s="321"/>
      <c r="K9" s="220"/>
      <c r="L9" s="220"/>
      <c r="M9" s="220"/>
      <c r="N9" s="220"/>
      <c r="O9" s="220"/>
    </row>
    <row r="10" spans="1:15" ht="16.5" customHeight="1">
      <c r="A10" s="230">
        <v>8</v>
      </c>
      <c r="B10" s="316"/>
      <c r="C10" s="316"/>
      <c r="D10" s="317"/>
      <c r="E10" s="122"/>
      <c r="F10" s="319"/>
      <c r="G10" s="123" t="s">
        <v>87</v>
      </c>
      <c r="H10" s="124" t="s">
        <v>88</v>
      </c>
      <c r="I10" s="125" t="s">
        <v>87</v>
      </c>
      <c r="J10" s="126" t="s">
        <v>88</v>
      </c>
      <c r="K10" s="220"/>
      <c r="L10" s="220"/>
      <c r="M10" s="220"/>
      <c r="N10" s="220"/>
      <c r="O10" s="220"/>
    </row>
    <row r="11" spans="1:15" ht="18" customHeight="1">
      <c r="A11" s="313">
        <v>9</v>
      </c>
      <c r="B11" s="312" t="s">
        <v>13</v>
      </c>
      <c r="C11" s="312"/>
      <c r="D11" s="234">
        <f>Survey!E112</f>
        <v>0</v>
      </c>
      <c r="E11" s="129"/>
      <c r="F11" s="130" t="s">
        <v>125</v>
      </c>
      <c r="G11" s="131">
        <f>SUM(G13:G15)</f>
        <v>0</v>
      </c>
      <c r="H11" s="132">
        <f>SUM(H13:H15)</f>
        <v>0</v>
      </c>
      <c r="I11" s="133">
        <f>SUM(I13:I15)</f>
        <v>0</v>
      </c>
      <c r="J11" s="132">
        <f>SUM(J13:J15)</f>
        <v>0</v>
      </c>
      <c r="K11" s="220"/>
      <c r="L11" s="220"/>
      <c r="M11" s="220"/>
      <c r="N11" s="220"/>
      <c r="O11" s="220"/>
    </row>
    <row r="12" spans="1:15" ht="18" customHeight="1">
      <c r="A12" s="314"/>
      <c r="B12" s="312" t="s">
        <v>38</v>
      </c>
      <c r="C12" s="312"/>
      <c r="D12" s="134"/>
      <c r="E12" s="129"/>
      <c r="F12" s="130" t="s">
        <v>126</v>
      </c>
      <c r="G12" s="135"/>
      <c r="H12" s="136"/>
      <c r="I12" s="137"/>
      <c r="J12" s="136"/>
      <c r="K12" s="220"/>
      <c r="L12" s="220"/>
      <c r="M12" s="220"/>
      <c r="N12" s="222"/>
      <c r="O12" s="220"/>
    </row>
    <row r="13" spans="1:15" ht="18" customHeight="1">
      <c r="A13" s="231">
        <v>10</v>
      </c>
      <c r="B13" s="312" t="s">
        <v>68</v>
      </c>
      <c r="C13" s="312"/>
      <c r="D13" s="128">
        <f>_xlfn.SUMIFS(Survey!O7:Survey!O110,Survey!N7:N110,1)+_xlfn.SUMIFS(Survey!P7:P110,Survey!N7:N110,1)+_xlfn.SUMIFS(Survey!Q7:Q110,Survey!N7:N110,1)+_xlfn.SUMIFS(Survey!R7:R110,Survey!N7:N110,1)+_xlfn.SUMIFS(Survey!S7:S110,Survey!N7:N110,1)+_xlfn.SUMIFS(Survey!T7:T110,Survey!N7:N110,1)+_xlfn.SUMIFS(Survey!U7:U110,Survey!N7:N110,1)+_xlfn.SUMIFS(Survey!V7:V110,Survey!N7:N110,1)+_xlfn.SUMIFS(Survey!W7:W110,Survey!N7:N110,1)+_xlfn.SUMIFS(Survey!X7:X110,Survey!N7:N110,1)</f>
        <v>0</v>
      </c>
      <c r="E13" s="129"/>
      <c r="F13" s="130" t="s">
        <v>91</v>
      </c>
      <c r="G13" s="228"/>
      <c r="H13" s="128"/>
      <c r="I13" s="139"/>
      <c r="J13" s="128"/>
      <c r="K13" s="220"/>
      <c r="L13" s="220"/>
      <c r="M13" s="220"/>
      <c r="N13" s="220"/>
      <c r="O13" s="220"/>
    </row>
    <row r="14" spans="1:15" ht="18" customHeight="1">
      <c r="A14" s="231">
        <v>11</v>
      </c>
      <c r="B14" s="312" t="s">
        <v>69</v>
      </c>
      <c r="C14" s="312"/>
      <c r="D14" s="241">
        <f>_xlfn.SUMIFS(Survey!O7:O110,Survey!M7:M110,1)+_xlfn.SUMIFS(Survey!P7:P110,Survey!M7:M110,1)+_xlfn.SUMIFS(Survey!Q7:Q110,Survey!M7:M110,1)+_xlfn.SUMIFS(Survey!R7:R110,Survey!M7:M110,1)+_xlfn.SUMIFS(Survey!S7:S110,Survey!M7:M110,1)+_xlfn.SUMIFS(Survey!T7:T110,Survey!M7:M110,1)+_xlfn.SUMIFS(Survey!U7:U110,Survey!M7:M110,1)+_xlfn.SUMIFS(Survey!V7:V110,Survey!M7:M110,1)+_xlfn.SUMIFS(Survey!W7:W110,Survey!M7:M110,1)+_xlfn.SUMIFS(Survey!X7:X110,Survey!M7:M110,1)</f>
        <v>0</v>
      </c>
      <c r="E14" s="242"/>
      <c r="F14" s="130" t="s">
        <v>93</v>
      </c>
      <c r="G14" s="138"/>
      <c r="H14" s="140"/>
      <c r="I14" s="141"/>
      <c r="J14" s="128"/>
      <c r="K14" s="220"/>
      <c r="L14" s="220"/>
      <c r="M14" s="220"/>
      <c r="N14" s="220"/>
      <c r="O14" s="220"/>
    </row>
    <row r="15" spans="1:15" ht="18" customHeight="1">
      <c r="A15" s="231">
        <v>12</v>
      </c>
      <c r="B15" s="312" t="s">
        <v>70</v>
      </c>
      <c r="C15" s="312"/>
      <c r="D15" s="238">
        <f>_xlfn.SUMIFS(Survey!O7:O110,Survey!L7:L110,1)+_xlfn.SUMIFS(Survey!P7:P110,Survey!L7:L110,1)+_xlfn.SUMIFS(Survey!Q7:Q110,Survey!L7:L110,1)+_xlfn.SUMIFS(Survey!R7:R110,Survey!L7:L110,1)+_xlfn.SUMIFS(Survey!S7:S110,Survey!L7:L110,1)+_xlfn.SUMIFS(Survey!T7:T110,Survey!L7:L110,1)+_xlfn.SUMIFS(Survey!U7:U110,Survey!L7:L110,1)+_xlfn.SUMIFS(Survey!V7:V110,Survey!L7:L110,1)+_xlfn.SUMIFS(Survey!W7:W110,Survey!L7:L110,1)+_xlfn.SUMIFS(Survey!X7:X110,Survey!L7:L110,1)</f>
        <v>0</v>
      </c>
      <c r="E15" s="129"/>
      <c r="F15" s="130" t="s">
        <v>94</v>
      </c>
      <c r="G15" s="138"/>
      <c r="H15" s="128"/>
      <c r="I15" s="139"/>
      <c r="J15" s="128"/>
      <c r="K15" s="220"/>
      <c r="L15" s="220"/>
      <c r="M15" s="220"/>
      <c r="N15" s="220"/>
      <c r="O15" s="220"/>
    </row>
    <row r="16" spans="1:15" ht="18" customHeight="1">
      <c r="A16" s="231">
        <v>13</v>
      </c>
      <c r="B16" s="310" t="s">
        <v>14</v>
      </c>
      <c r="C16" s="311"/>
      <c r="D16" s="142">
        <f>D11-D13-D14-D15</f>
        <v>0</v>
      </c>
      <c r="E16" s="129"/>
      <c r="F16" s="143" t="s">
        <v>95</v>
      </c>
      <c r="G16" s="307" t="s">
        <v>12</v>
      </c>
      <c r="H16" s="308"/>
      <c r="I16" s="144" t="s">
        <v>87</v>
      </c>
      <c r="J16" s="145" t="s">
        <v>88</v>
      </c>
      <c r="K16" s="220"/>
      <c r="L16" s="220"/>
      <c r="M16" s="220"/>
      <c r="N16" s="220"/>
      <c r="O16" s="220"/>
    </row>
    <row r="17" spans="1:15" ht="18" customHeight="1">
      <c r="A17" s="231">
        <v>14</v>
      </c>
      <c r="B17" s="336" t="s">
        <v>99</v>
      </c>
      <c r="C17" s="108" t="s">
        <v>100</v>
      </c>
      <c r="D17" s="165">
        <f>Survey!O111</f>
        <v>0</v>
      </c>
      <c r="E17" s="129"/>
      <c r="F17" s="315" t="s">
        <v>96</v>
      </c>
      <c r="G17" s="324"/>
      <c r="H17" s="325"/>
      <c r="I17" s="147"/>
      <c r="J17" s="146"/>
      <c r="K17" s="220"/>
      <c r="L17" s="220"/>
      <c r="M17" s="220"/>
      <c r="N17" s="220"/>
      <c r="O17" s="220"/>
    </row>
    <row r="18" spans="1:15" ht="18" customHeight="1">
      <c r="A18" s="231">
        <v>15</v>
      </c>
      <c r="B18" s="336"/>
      <c r="C18" s="108" t="s">
        <v>51</v>
      </c>
      <c r="D18" s="148">
        <f>_xlfn.SUMIFS(Survey!Y7:Y110,Survey!O7:O110,"&gt;0")</f>
        <v>0</v>
      </c>
      <c r="E18" s="129"/>
      <c r="F18" s="315"/>
      <c r="G18" s="326"/>
      <c r="H18" s="327"/>
      <c r="I18" s="149"/>
      <c r="J18" s="148"/>
      <c r="K18" s="220"/>
      <c r="L18" s="220"/>
      <c r="M18" s="220"/>
      <c r="N18" s="220"/>
      <c r="O18" s="220"/>
    </row>
    <row r="19" spans="1:15" ht="18" customHeight="1">
      <c r="A19" s="309">
        <v>16</v>
      </c>
      <c r="B19" s="323" t="s">
        <v>47</v>
      </c>
      <c r="C19" s="108" t="s">
        <v>100</v>
      </c>
      <c r="D19" s="165">
        <f>Survey!P111</f>
        <v>0</v>
      </c>
      <c r="E19" s="129"/>
      <c r="F19" s="315" t="s">
        <v>97</v>
      </c>
      <c r="G19" s="324"/>
      <c r="H19" s="325"/>
      <c r="I19" s="147"/>
      <c r="J19" s="146"/>
      <c r="K19" s="220"/>
      <c r="L19" s="220"/>
      <c r="M19" s="220"/>
      <c r="N19" s="220"/>
      <c r="O19" s="220"/>
    </row>
    <row r="20" spans="1:15" ht="18" customHeight="1">
      <c r="A20" s="309"/>
      <c r="B20" s="323"/>
      <c r="C20" s="108" t="s">
        <v>51</v>
      </c>
      <c r="D20" s="148">
        <f>_xlfn.SUMIFS(Survey!Y7:Y110,Survey!P7:P110,"&gt;0")</f>
        <v>0</v>
      </c>
      <c r="E20" s="129"/>
      <c r="F20" s="315"/>
      <c r="G20" s="326"/>
      <c r="H20" s="327"/>
      <c r="I20" s="149"/>
      <c r="J20" s="148"/>
      <c r="K20" s="220"/>
      <c r="L20" s="220"/>
      <c r="M20" s="220"/>
      <c r="N20" s="220"/>
      <c r="O20" s="220"/>
    </row>
    <row r="21" spans="1:15" ht="18" customHeight="1">
      <c r="A21" s="309">
        <v>17</v>
      </c>
      <c r="B21" s="336" t="s">
        <v>103</v>
      </c>
      <c r="C21" s="108" t="s">
        <v>100</v>
      </c>
      <c r="D21" s="165">
        <f>Survey!Q111</f>
        <v>0</v>
      </c>
      <c r="E21" s="129"/>
      <c r="F21" s="315" t="s">
        <v>98</v>
      </c>
      <c r="G21" s="324"/>
      <c r="H21" s="325"/>
      <c r="I21" s="147"/>
      <c r="J21" s="146"/>
      <c r="K21" s="220"/>
      <c r="L21" s="220"/>
      <c r="M21" s="220"/>
      <c r="N21" s="220"/>
      <c r="O21" s="220"/>
    </row>
    <row r="22" spans="1:15" ht="18" customHeight="1">
      <c r="A22" s="309"/>
      <c r="B22" s="336"/>
      <c r="C22" s="108" t="s">
        <v>51</v>
      </c>
      <c r="D22" s="148">
        <f>_xlfn.SUMIFS(Survey!Y7:Y110,Survey!Q7:Q110,"&gt;0")</f>
        <v>0</v>
      </c>
      <c r="E22" s="129"/>
      <c r="F22" s="315"/>
      <c r="G22" s="326"/>
      <c r="H22" s="327"/>
      <c r="I22" s="149"/>
      <c r="J22" s="148"/>
      <c r="K22" s="220"/>
      <c r="L22" s="220"/>
      <c r="M22" s="220"/>
      <c r="N22" s="220"/>
      <c r="O22" s="220"/>
    </row>
    <row r="23" spans="1:15" ht="18" customHeight="1">
      <c r="A23" s="309">
        <v>18</v>
      </c>
      <c r="B23" s="336" t="s">
        <v>105</v>
      </c>
      <c r="C23" s="108" t="s">
        <v>100</v>
      </c>
      <c r="D23" s="165">
        <f>Survey!R111</f>
        <v>0</v>
      </c>
      <c r="E23" s="129"/>
      <c r="F23" s="315" t="s">
        <v>101</v>
      </c>
      <c r="G23" s="324"/>
      <c r="H23" s="325"/>
      <c r="I23" s="147"/>
      <c r="J23" s="146"/>
      <c r="K23" s="220"/>
      <c r="L23" s="220"/>
      <c r="M23" s="220"/>
      <c r="N23" s="220"/>
      <c r="O23" s="220"/>
    </row>
    <row r="24" spans="1:15" ht="18" customHeight="1">
      <c r="A24" s="309"/>
      <c r="B24" s="336"/>
      <c r="C24" s="108" t="s">
        <v>51</v>
      </c>
      <c r="D24" s="148">
        <f>_xlfn.SUMIFS(Survey!Y7:Y110,Survey!R7:R110,"&gt;0")</f>
        <v>0</v>
      </c>
      <c r="E24" s="129"/>
      <c r="F24" s="315"/>
      <c r="G24" s="326"/>
      <c r="H24" s="327"/>
      <c r="I24" s="149"/>
      <c r="J24" s="148"/>
      <c r="K24" s="220"/>
      <c r="L24" s="220"/>
      <c r="M24" s="220"/>
      <c r="N24" s="220"/>
      <c r="O24" s="220"/>
    </row>
    <row r="25" spans="1:15" ht="18" customHeight="1">
      <c r="A25" s="309">
        <v>19</v>
      </c>
      <c r="B25" s="323" t="s">
        <v>48</v>
      </c>
      <c r="C25" s="108" t="s">
        <v>100</v>
      </c>
      <c r="D25" s="165">
        <f>Survey!S111</f>
        <v>0</v>
      </c>
      <c r="E25" s="129"/>
      <c r="F25" s="315" t="s">
        <v>102</v>
      </c>
      <c r="G25" s="324"/>
      <c r="H25" s="325"/>
      <c r="I25" s="147"/>
      <c r="J25" s="146"/>
      <c r="K25" s="239"/>
      <c r="L25" s="220"/>
      <c r="M25" s="220"/>
      <c r="N25" s="220"/>
      <c r="O25" s="220"/>
    </row>
    <row r="26" spans="1:15" ht="18" customHeight="1">
      <c r="A26" s="309"/>
      <c r="B26" s="323"/>
      <c r="C26" s="108" t="s">
        <v>51</v>
      </c>
      <c r="D26" s="148">
        <f>_xlfn.SUMIFS(Survey!Y7:Y110,Survey!S7:S110,"&gt;0")</f>
        <v>0</v>
      </c>
      <c r="E26" s="129"/>
      <c r="F26" s="315"/>
      <c r="G26" s="326"/>
      <c r="H26" s="327"/>
      <c r="I26" s="149"/>
      <c r="J26" s="148"/>
      <c r="K26" s="240"/>
      <c r="L26" s="220"/>
      <c r="M26" s="220"/>
      <c r="N26" s="220"/>
      <c r="O26" s="220"/>
    </row>
    <row r="27" spans="1:15" ht="18" customHeight="1">
      <c r="A27" s="309">
        <v>20</v>
      </c>
      <c r="B27" s="336" t="s">
        <v>108</v>
      </c>
      <c r="C27" s="108" t="s">
        <v>100</v>
      </c>
      <c r="D27" s="165">
        <f>Survey!T111</f>
        <v>0</v>
      </c>
      <c r="E27" s="129"/>
      <c r="F27" s="315" t="s">
        <v>104</v>
      </c>
      <c r="G27" s="324"/>
      <c r="H27" s="325"/>
      <c r="I27" s="147"/>
      <c r="J27" s="146"/>
      <c r="K27" s="220"/>
      <c r="L27" s="220"/>
      <c r="M27" s="220"/>
      <c r="N27" s="220"/>
      <c r="O27" s="220"/>
    </row>
    <row r="28" spans="1:15" ht="18" customHeight="1">
      <c r="A28" s="309"/>
      <c r="B28" s="336"/>
      <c r="C28" s="108" t="s">
        <v>51</v>
      </c>
      <c r="D28" s="148">
        <f>_xlfn.SUMIFS(Survey!Y7:Y110,Survey!T7:T110,"&gt;0")</f>
        <v>0</v>
      </c>
      <c r="E28" s="129"/>
      <c r="F28" s="315"/>
      <c r="G28" s="326"/>
      <c r="H28" s="327"/>
      <c r="I28" s="149"/>
      <c r="J28" s="148"/>
      <c r="K28" s="220"/>
      <c r="L28" s="220"/>
      <c r="M28" s="220"/>
      <c r="N28" s="220"/>
      <c r="O28" s="220"/>
    </row>
    <row r="29" spans="1:15" ht="18" customHeight="1">
      <c r="A29" s="309">
        <v>21</v>
      </c>
      <c r="B29" s="323" t="s">
        <v>110</v>
      </c>
      <c r="C29" s="108" t="s">
        <v>100</v>
      </c>
      <c r="D29" s="165">
        <f>Survey!U111</f>
        <v>0</v>
      </c>
      <c r="E29" s="129"/>
      <c r="F29" s="315" t="s">
        <v>106</v>
      </c>
      <c r="G29" s="324"/>
      <c r="H29" s="325"/>
      <c r="I29" s="147"/>
      <c r="J29" s="146"/>
      <c r="K29" s="220"/>
      <c r="L29" s="220"/>
      <c r="M29" s="220"/>
      <c r="N29" s="220"/>
      <c r="O29" s="220"/>
    </row>
    <row r="30" spans="1:15" ht="18" customHeight="1">
      <c r="A30" s="309"/>
      <c r="B30" s="323"/>
      <c r="C30" s="108" t="s">
        <v>51</v>
      </c>
      <c r="D30" s="148">
        <f>_xlfn.SUMIFS(Survey!Y7:Y110,Survey!U7:U110,"&gt;0")</f>
        <v>0</v>
      </c>
      <c r="E30" s="129"/>
      <c r="F30" s="315"/>
      <c r="G30" s="326"/>
      <c r="H30" s="327"/>
      <c r="I30" s="149"/>
      <c r="J30" s="148"/>
      <c r="K30" s="220"/>
      <c r="L30" s="220"/>
      <c r="M30" s="220"/>
      <c r="N30" s="220"/>
      <c r="O30" s="220"/>
    </row>
    <row r="31" spans="1:15" ht="18" customHeight="1">
      <c r="A31" s="309">
        <v>22</v>
      </c>
      <c r="B31" s="323" t="s">
        <v>112</v>
      </c>
      <c r="C31" s="108" t="s">
        <v>100</v>
      </c>
      <c r="D31" s="165">
        <f>Survey!V111</f>
        <v>0</v>
      </c>
      <c r="E31" s="129"/>
      <c r="F31" s="315" t="s">
        <v>107</v>
      </c>
      <c r="G31" s="324"/>
      <c r="H31" s="325"/>
      <c r="I31" s="147"/>
      <c r="J31" s="146"/>
      <c r="K31" s="220"/>
      <c r="L31" s="220"/>
      <c r="M31" s="220"/>
      <c r="N31" s="220"/>
      <c r="O31" s="220"/>
    </row>
    <row r="32" spans="1:15" ht="18" customHeight="1">
      <c r="A32" s="309"/>
      <c r="B32" s="323"/>
      <c r="C32" s="108" t="s">
        <v>51</v>
      </c>
      <c r="D32" s="148">
        <f>_xlfn.SUMIFS(Survey!Y7:Y110,Survey!V7:V110,"&gt;0")</f>
        <v>0</v>
      </c>
      <c r="E32" s="129"/>
      <c r="F32" s="315"/>
      <c r="G32" s="326"/>
      <c r="H32" s="327"/>
      <c r="I32" s="149"/>
      <c r="J32" s="148"/>
      <c r="K32" s="220"/>
      <c r="L32" s="220"/>
      <c r="M32" s="220"/>
      <c r="N32" s="220"/>
      <c r="O32" s="220"/>
    </row>
    <row r="33" spans="1:15" ht="18" customHeight="1">
      <c r="A33" s="309">
        <v>23</v>
      </c>
      <c r="B33" s="336" t="s">
        <v>114</v>
      </c>
      <c r="C33" s="108" t="s">
        <v>100</v>
      </c>
      <c r="D33" s="165">
        <f>Survey!W111</f>
        <v>0</v>
      </c>
      <c r="E33" s="129"/>
      <c r="F33" s="315" t="s">
        <v>109</v>
      </c>
      <c r="G33" s="324"/>
      <c r="H33" s="325"/>
      <c r="I33" s="147"/>
      <c r="J33" s="146"/>
      <c r="K33" s="220"/>
      <c r="L33" s="220"/>
      <c r="M33" s="220"/>
      <c r="N33" s="220"/>
      <c r="O33" s="220"/>
    </row>
    <row r="34" spans="1:15" ht="18" customHeight="1">
      <c r="A34" s="309"/>
      <c r="B34" s="336"/>
      <c r="C34" s="108" t="s">
        <v>51</v>
      </c>
      <c r="D34" s="148">
        <f>_xlfn.SUMIFS(Survey!Y7:Y110,Survey!W7:W110,"&gt;0")</f>
        <v>0</v>
      </c>
      <c r="E34" s="129"/>
      <c r="F34" s="315"/>
      <c r="G34" s="326"/>
      <c r="H34" s="327"/>
      <c r="I34" s="149"/>
      <c r="J34" s="148"/>
      <c r="K34" s="220"/>
      <c r="L34" s="220"/>
      <c r="M34" s="220"/>
      <c r="N34" s="220"/>
      <c r="O34" s="220"/>
    </row>
    <row r="35" spans="1:15" ht="18" customHeight="1">
      <c r="A35" s="309">
        <v>24</v>
      </c>
      <c r="B35" s="323" t="s">
        <v>116</v>
      </c>
      <c r="C35" s="108" t="s">
        <v>100</v>
      </c>
      <c r="D35" s="165">
        <f>Survey!X111</f>
        <v>0</v>
      </c>
      <c r="E35" s="129"/>
      <c r="F35" s="315" t="s">
        <v>111</v>
      </c>
      <c r="G35" s="337"/>
      <c r="H35" s="338"/>
      <c r="I35" s="147"/>
      <c r="J35" s="146"/>
      <c r="K35" s="220"/>
      <c r="L35" s="220"/>
      <c r="M35" s="220"/>
      <c r="N35" s="220"/>
      <c r="O35" s="220"/>
    </row>
    <row r="36" spans="1:15" ht="18" customHeight="1">
      <c r="A36" s="309"/>
      <c r="B36" s="323"/>
      <c r="C36" s="108" t="s">
        <v>51</v>
      </c>
      <c r="D36" s="148">
        <f>_xlfn.SUMIFS(Survey!Y7:Y110,Survey!X7:X110,"&gt;0")</f>
        <v>0</v>
      </c>
      <c r="E36" s="129"/>
      <c r="F36" s="315"/>
      <c r="G36" s="339"/>
      <c r="H36" s="340"/>
      <c r="I36" s="149"/>
      <c r="J36" s="148"/>
      <c r="K36" s="220"/>
      <c r="L36" s="220"/>
      <c r="M36" s="220"/>
      <c r="N36" s="220"/>
      <c r="O36" s="220"/>
    </row>
    <row r="37" spans="1:15" ht="18" customHeight="1">
      <c r="A37" s="309">
        <v>25</v>
      </c>
      <c r="B37" s="341" t="s">
        <v>118</v>
      </c>
      <c r="C37" s="108" t="s">
        <v>100</v>
      </c>
      <c r="D37" s="150">
        <f>D17+D19+D21+D23+D25+D27+D29+D31+D33+D35</f>
        <v>0</v>
      </c>
      <c r="E37" s="129"/>
      <c r="F37" s="315" t="s">
        <v>113</v>
      </c>
      <c r="G37" s="343">
        <f>G17+G19+G21+G23+G25+G27+G29+G31+G33+G35</f>
        <v>0</v>
      </c>
      <c r="H37" s="344"/>
      <c r="I37" s="151">
        <f>I17+I19+I21+I23+I25+I27+I29+I31+I33+I35</f>
        <v>0</v>
      </c>
      <c r="J37" s="150">
        <f>J17+J19+J21+J23+J25+J27+J29+J31+J33+J35</f>
        <v>0</v>
      </c>
      <c r="K37" s="220"/>
      <c r="L37" s="220"/>
      <c r="M37" s="220"/>
      <c r="N37" s="220"/>
      <c r="O37" s="220"/>
    </row>
    <row r="38" spans="1:15" ht="18" customHeight="1" thickBot="1">
      <c r="A38" s="309"/>
      <c r="B38" s="342"/>
      <c r="C38" s="152" t="s">
        <v>51</v>
      </c>
      <c r="D38" s="153">
        <f>D18+D20+D22+D24+D26+D28+D30+D32+D34+D36</f>
        <v>0</v>
      </c>
      <c r="E38" s="129"/>
      <c r="F38" s="315"/>
      <c r="G38" s="345">
        <f>G18+G20+G22+G24+G26+G28+G30+G32+G34+G36</f>
        <v>0</v>
      </c>
      <c r="H38" s="346"/>
      <c r="I38" s="154">
        <f>I18+I20+I22+I24+I26+I28+I30+I32+I34+I36</f>
        <v>0</v>
      </c>
      <c r="J38" s="153">
        <f>J18+J20+J22+J24+J26+J28+J30+J32+J34+J36</f>
        <v>0</v>
      </c>
      <c r="K38" s="220"/>
      <c r="L38" s="220"/>
      <c r="M38" s="220"/>
      <c r="N38" s="220"/>
      <c r="O38" s="220"/>
    </row>
    <row r="39" spans="1:15" ht="24.75" customHeight="1">
      <c r="A39" s="309">
        <v>26</v>
      </c>
      <c r="B39" s="312" t="s">
        <v>82</v>
      </c>
      <c r="C39" s="312"/>
      <c r="D39" s="128">
        <f>Survey!E114</f>
        <v>0</v>
      </c>
      <c r="E39" s="129"/>
      <c r="F39" s="130" t="s">
        <v>115</v>
      </c>
      <c r="G39" s="352" t="s">
        <v>147</v>
      </c>
      <c r="H39" s="353"/>
      <c r="I39" s="155"/>
      <c r="J39" s="156"/>
      <c r="K39" s="220"/>
      <c r="L39" s="220"/>
      <c r="M39" s="220"/>
      <c r="N39" s="220"/>
      <c r="O39" s="220"/>
    </row>
    <row r="40" spans="1:15" ht="18" customHeight="1" thickBot="1">
      <c r="A40" s="309"/>
      <c r="B40" s="347" t="s">
        <v>120</v>
      </c>
      <c r="C40" s="347"/>
      <c r="D40" s="237">
        <f>Survey!F111</f>
        <v>0</v>
      </c>
      <c r="E40" s="129"/>
      <c r="F40" s="159" t="s">
        <v>117</v>
      </c>
      <c r="G40" s="348" t="s">
        <v>121</v>
      </c>
      <c r="H40" s="349"/>
      <c r="I40" s="350">
        <f>I37+J37</f>
        <v>0</v>
      </c>
      <c r="J40" s="351"/>
      <c r="K40" s="220"/>
      <c r="L40" s="220"/>
      <c r="M40" s="220"/>
      <c r="N40" s="220"/>
      <c r="O40" s="220"/>
    </row>
    <row r="41" spans="1:14" ht="25.5" customHeight="1">
      <c r="A41" s="223"/>
      <c r="B41" s="223"/>
      <c r="C41" s="224"/>
      <c r="D41" s="224"/>
      <c r="E41" s="224"/>
      <c r="F41" s="224"/>
      <c r="G41" s="224"/>
      <c r="H41" s="224"/>
      <c r="I41" s="224"/>
      <c r="J41" s="220"/>
      <c r="K41" s="220"/>
      <c r="L41" s="220"/>
      <c r="M41" s="220"/>
      <c r="N41" s="220"/>
    </row>
    <row r="42" spans="1:14" ht="21" customHeight="1">
      <c r="A42" s="223"/>
      <c r="B42" s="223"/>
      <c r="C42" s="223"/>
      <c r="D42" s="223"/>
      <c r="E42" s="223"/>
      <c r="F42" s="223"/>
      <c r="G42" s="223"/>
      <c r="H42" s="223"/>
      <c r="I42" s="223"/>
      <c r="J42" s="220"/>
      <c r="K42" s="220"/>
      <c r="L42" s="220"/>
      <c r="M42" s="220"/>
      <c r="N42" s="220"/>
    </row>
    <row r="43" spans="1:15" ht="15.75" customHeight="1">
      <c r="A43" s="232"/>
      <c r="B43" s="223"/>
      <c r="C43" s="223"/>
      <c r="D43" s="223"/>
      <c r="E43" s="223"/>
      <c r="F43" s="223"/>
      <c r="G43" s="223"/>
      <c r="H43" s="223"/>
      <c r="I43" s="223"/>
      <c r="J43" s="223"/>
      <c r="K43" s="220"/>
      <c r="L43" s="220"/>
      <c r="M43" s="220"/>
      <c r="N43" s="220"/>
      <c r="O43" s="220"/>
    </row>
    <row r="44" spans="1:15" ht="15.75" customHeight="1">
      <c r="A44" s="232"/>
      <c r="B44" s="225"/>
      <c r="C44" s="225"/>
      <c r="D44" s="225"/>
      <c r="E44" s="225"/>
      <c r="F44" s="225"/>
      <c r="G44" s="225"/>
      <c r="H44" s="225"/>
      <c r="I44" s="225"/>
      <c r="J44" s="225"/>
      <c r="K44" s="220"/>
      <c r="L44" s="220"/>
      <c r="M44" s="220"/>
      <c r="N44" s="220"/>
      <c r="O44" s="220"/>
    </row>
    <row r="45" spans="1:15" ht="15.75" customHeight="1">
      <c r="A45" s="232"/>
      <c r="B45" s="162"/>
      <c r="C45" s="162"/>
      <c r="D45" s="226"/>
      <c r="E45" s="226"/>
      <c r="F45" s="226"/>
      <c r="G45" s="226"/>
      <c r="H45" s="114"/>
      <c r="I45" s="226"/>
      <c r="J45" s="226"/>
      <c r="K45" s="220"/>
      <c r="L45" s="220"/>
      <c r="M45" s="220"/>
      <c r="N45" s="220"/>
      <c r="O45" s="220"/>
    </row>
    <row r="46" spans="1:10" ht="15.75" customHeight="1">
      <c r="A46" s="233"/>
      <c r="B46" s="162"/>
      <c r="C46" s="162"/>
      <c r="D46" s="226"/>
      <c r="E46" s="226"/>
      <c r="F46" s="226"/>
      <c r="G46" s="226"/>
      <c r="H46" s="114"/>
      <c r="I46" s="226"/>
      <c r="J46" s="226"/>
    </row>
    <row r="47" spans="1:10" ht="21.75" customHeight="1">
      <c r="A47" s="160"/>
      <c r="B47" s="162"/>
      <c r="C47" s="162"/>
      <c r="D47" s="226"/>
      <c r="E47" s="226"/>
      <c r="F47" s="226"/>
      <c r="G47" s="226"/>
      <c r="H47" s="114"/>
      <c r="I47" s="226"/>
      <c r="J47" s="226"/>
    </row>
    <row r="48" ht="21" customHeight="1">
      <c r="A48" s="160"/>
    </row>
    <row r="49" ht="21" customHeight="1">
      <c r="A49" s="160"/>
    </row>
    <row r="50" ht="15.75" customHeight="1"/>
  </sheetData>
  <sheetProtection password="D497" sheet="1" selectLockedCells="1"/>
  <mergeCells count="78">
    <mergeCell ref="B40:C40"/>
    <mergeCell ref="G40:H40"/>
    <mergeCell ref="I40:J40"/>
    <mergeCell ref="B39:C39"/>
    <mergeCell ref="G39:H39"/>
    <mergeCell ref="A39:A40"/>
    <mergeCell ref="B37:B38"/>
    <mergeCell ref="F37:F38"/>
    <mergeCell ref="G37:H37"/>
    <mergeCell ref="G38:H38"/>
    <mergeCell ref="A35:A36"/>
    <mergeCell ref="B33:B34"/>
    <mergeCell ref="F33:F34"/>
    <mergeCell ref="G33:H33"/>
    <mergeCell ref="G34:H34"/>
    <mergeCell ref="A37:A38"/>
    <mergeCell ref="B35:B36"/>
    <mergeCell ref="F35:F36"/>
    <mergeCell ref="G35:H35"/>
    <mergeCell ref="G36:H36"/>
    <mergeCell ref="A31:A32"/>
    <mergeCell ref="B29:B30"/>
    <mergeCell ref="F29:F30"/>
    <mergeCell ref="G29:H29"/>
    <mergeCell ref="G30:H30"/>
    <mergeCell ref="A33:A34"/>
    <mergeCell ref="B31:B32"/>
    <mergeCell ref="F31:F32"/>
    <mergeCell ref="G31:H31"/>
    <mergeCell ref="G32:H32"/>
    <mergeCell ref="A27:A28"/>
    <mergeCell ref="B25:B26"/>
    <mergeCell ref="F25:F26"/>
    <mergeCell ref="G25:H25"/>
    <mergeCell ref="G26:H26"/>
    <mergeCell ref="A29:A30"/>
    <mergeCell ref="A23:A24"/>
    <mergeCell ref="B21:B22"/>
    <mergeCell ref="F21:F22"/>
    <mergeCell ref="G21:H21"/>
    <mergeCell ref="G22:H22"/>
    <mergeCell ref="A25:A26"/>
    <mergeCell ref="G17:H17"/>
    <mergeCell ref="G18:H18"/>
    <mergeCell ref="B27:B28"/>
    <mergeCell ref="F27:F28"/>
    <mergeCell ref="G27:H27"/>
    <mergeCell ref="G28:H28"/>
    <mergeCell ref="B1:J1"/>
    <mergeCell ref="B2:J2"/>
    <mergeCell ref="B7:J7"/>
    <mergeCell ref="C8:D8"/>
    <mergeCell ref="G8:J8"/>
    <mergeCell ref="B23:B24"/>
    <mergeCell ref="F23:F24"/>
    <mergeCell ref="G23:H23"/>
    <mergeCell ref="G24:H24"/>
    <mergeCell ref="B17:B18"/>
    <mergeCell ref="B9:C10"/>
    <mergeCell ref="D9:D10"/>
    <mergeCell ref="F9:F10"/>
    <mergeCell ref="G9:H9"/>
    <mergeCell ref="I9:J9"/>
    <mergeCell ref="A21:A22"/>
    <mergeCell ref="B19:B20"/>
    <mergeCell ref="F19:F20"/>
    <mergeCell ref="G19:H19"/>
    <mergeCell ref="G20:H20"/>
    <mergeCell ref="G16:H16"/>
    <mergeCell ref="A19:A20"/>
    <mergeCell ref="B16:C16"/>
    <mergeCell ref="B14:C14"/>
    <mergeCell ref="B11:C11"/>
    <mergeCell ref="B12:C12"/>
    <mergeCell ref="B13:C13"/>
    <mergeCell ref="B15:C15"/>
    <mergeCell ref="A11:A12"/>
    <mergeCell ref="F17:F18"/>
  </mergeCells>
  <conditionalFormatting sqref="I40:J40 G38 D37:E38 D15:E16 G15:G16 H15:J15 G37:H37 I37:J38 G11:J11">
    <cfRule type="cellIs" priority="1" dxfId="0" operator="equal" stopIfTrue="1">
      <formula>0</formula>
    </cfRule>
  </conditionalFormatting>
  <printOptions/>
  <pageMargins left="0.25" right="0.25" top="0.75" bottom="0.5" header="0.5" footer="0.25"/>
  <pageSetup fitToWidth="0" fitToHeight="1" horizontalDpi="600" verticalDpi="600" orientation="portrait" scale="91" r:id="rId1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3">
      <selection activeCell="K9" sqref="K9"/>
    </sheetView>
  </sheetViews>
  <sheetFormatPr defaultColWidth="9.140625" defaultRowHeight="12.75"/>
  <cols>
    <col min="1" max="1" width="4.7109375" style="18" customWidth="1"/>
    <col min="2" max="2" width="18.140625" style="18" customWidth="1"/>
    <col min="3" max="3" width="10.28125" style="18" customWidth="1"/>
    <col min="4" max="4" width="11.57421875" style="18" customWidth="1"/>
    <col min="5" max="5" width="2.140625" style="18" customWidth="1"/>
    <col min="6" max="6" width="9.28125" style="18" customWidth="1"/>
    <col min="7" max="7" width="10.421875" style="18" customWidth="1"/>
    <col min="8" max="8" width="9.7109375" style="18" customWidth="1"/>
    <col min="9" max="9" width="9.421875" style="18" customWidth="1"/>
    <col min="10" max="10" width="10.00390625" style="18" customWidth="1"/>
    <col min="11" max="16384" width="9.140625" style="18" customWidth="1"/>
  </cols>
  <sheetData>
    <row r="1" spans="1:10" ht="24.75" customHeight="1">
      <c r="A1" s="370" t="s">
        <v>26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2:10" ht="18" customHeight="1" thickBot="1">
      <c r="B2" s="13" t="s">
        <v>18</v>
      </c>
      <c r="C2" s="371"/>
      <c r="D2" s="371"/>
      <c r="G2" s="372" t="s">
        <v>127</v>
      </c>
      <c r="H2" s="372"/>
      <c r="I2" s="371"/>
      <c r="J2" s="371"/>
    </row>
    <row r="3" spans="1:10" ht="18" customHeight="1">
      <c r="A3" s="15"/>
      <c r="B3" s="14" t="s">
        <v>19</v>
      </c>
      <c r="C3" s="373"/>
      <c r="D3" s="373"/>
      <c r="E3" s="15"/>
      <c r="F3" s="17"/>
      <c r="G3" s="166" t="s">
        <v>128</v>
      </c>
      <c r="H3" s="167"/>
      <c r="I3" s="168" t="s">
        <v>129</v>
      </c>
      <c r="J3" s="169"/>
    </row>
    <row r="4" spans="1:10" ht="45" customHeight="1">
      <c r="A4" s="374" t="s">
        <v>152</v>
      </c>
      <c r="B4" s="375"/>
      <c r="C4" s="375"/>
      <c r="D4" s="376"/>
      <c r="E4" s="15"/>
      <c r="F4" s="377" t="s">
        <v>153</v>
      </c>
      <c r="G4" s="378"/>
      <c r="H4" s="378"/>
      <c r="I4" s="378"/>
      <c r="J4" s="379"/>
    </row>
    <row r="5" spans="1:10" ht="15" customHeight="1">
      <c r="A5" s="170">
        <v>1</v>
      </c>
      <c r="B5" s="363" t="s">
        <v>130</v>
      </c>
      <c r="C5" s="363"/>
      <c r="D5" s="171"/>
      <c r="E5" s="15"/>
      <c r="F5" s="364" t="s">
        <v>27</v>
      </c>
      <c r="G5" s="364"/>
      <c r="H5" s="364"/>
      <c r="I5" s="16">
        <f>IF(ISERROR(D8/D7),"",D8/D7)</f>
      </c>
      <c r="J5" s="365"/>
    </row>
    <row r="6" spans="1:10" ht="15" customHeight="1">
      <c r="A6" s="170">
        <v>2</v>
      </c>
      <c r="B6" s="363" t="s">
        <v>28</v>
      </c>
      <c r="C6" s="363"/>
      <c r="D6" s="171"/>
      <c r="E6" s="15"/>
      <c r="F6" s="364" t="s">
        <v>29</v>
      </c>
      <c r="G6" s="364"/>
      <c r="H6" s="364"/>
      <c r="I6" s="172">
        <f>IF(ISERROR(ROUND(I5,2)),"",ROUND(I5,2))</f>
      </c>
      <c r="J6" s="365"/>
    </row>
    <row r="7" spans="1:10" ht="15" customHeight="1">
      <c r="A7" s="170">
        <v>3</v>
      </c>
      <c r="B7" s="363" t="s">
        <v>30</v>
      </c>
      <c r="C7" s="363"/>
      <c r="D7" s="171"/>
      <c r="E7" s="15"/>
      <c r="F7" s="364" t="s">
        <v>31</v>
      </c>
      <c r="G7" s="364"/>
      <c r="H7" s="364"/>
      <c r="I7" s="172">
        <f>IF(ISERROR(D6*I6),"",D6*I6)</f>
      </c>
      <c r="J7" s="365"/>
    </row>
    <row r="8" spans="1:10" ht="15" customHeight="1">
      <c r="A8" s="173">
        <v>4</v>
      </c>
      <c r="B8" s="363" t="s">
        <v>32</v>
      </c>
      <c r="C8" s="363"/>
      <c r="D8" s="171"/>
      <c r="E8" s="15"/>
      <c r="F8" s="364" t="s">
        <v>33</v>
      </c>
      <c r="G8" s="364"/>
      <c r="H8" s="364"/>
      <c r="I8" s="174">
        <f>IF(ISERROR(ROUND(I7,0)),"",ROUND(I7,0))</f>
      </c>
      <c r="J8" s="365"/>
    </row>
    <row r="9" spans="1:11" ht="15" customHeight="1" thickBot="1">
      <c r="A9" s="367" t="s">
        <v>131</v>
      </c>
      <c r="B9" s="368"/>
      <c r="C9" s="368"/>
      <c r="D9" s="369"/>
      <c r="F9" s="175"/>
      <c r="G9" s="175"/>
      <c r="H9" s="175"/>
      <c r="I9" s="176"/>
      <c r="J9" s="365"/>
      <c r="K9" s="15"/>
    </row>
    <row r="10" spans="1:11" ht="13.5" customHeight="1" thickTop="1">
      <c r="A10" s="177">
        <v>6</v>
      </c>
      <c r="B10" s="108" t="s">
        <v>11</v>
      </c>
      <c r="C10" s="357"/>
      <c r="D10" s="357"/>
      <c r="F10" s="358" t="s">
        <v>34</v>
      </c>
      <c r="G10" s="358" t="s">
        <v>35</v>
      </c>
      <c r="H10" s="360" t="s">
        <v>36</v>
      </c>
      <c r="I10" s="355" t="s">
        <v>132</v>
      </c>
      <c r="J10" s="366"/>
      <c r="K10" s="15"/>
    </row>
    <row r="11" spans="1:11" ht="13.5" customHeight="1">
      <c r="A11" s="354">
        <v>7</v>
      </c>
      <c r="B11" s="316"/>
      <c r="C11" s="316"/>
      <c r="D11" s="362" t="s">
        <v>12</v>
      </c>
      <c r="F11" s="359"/>
      <c r="G11" s="359"/>
      <c r="H11" s="361"/>
      <c r="I11" s="356"/>
      <c r="J11" s="366"/>
      <c r="K11" s="15"/>
    </row>
    <row r="12" spans="1:11" ht="13.5" customHeight="1">
      <c r="A12" s="354"/>
      <c r="B12" s="316"/>
      <c r="C12" s="316"/>
      <c r="D12" s="362"/>
      <c r="F12" s="359"/>
      <c r="G12" s="359"/>
      <c r="H12" s="361"/>
      <c r="I12" s="356"/>
      <c r="J12" s="366"/>
      <c r="K12" s="15"/>
    </row>
    <row r="13" spans="1:11" ht="15" customHeight="1">
      <c r="A13" s="177">
        <v>8</v>
      </c>
      <c r="B13" s="312" t="s">
        <v>13</v>
      </c>
      <c r="C13" s="312"/>
      <c r="D13" s="178"/>
      <c r="F13" s="179"/>
      <c r="G13" s="19"/>
      <c r="H13" s="20"/>
      <c r="I13" s="180">
        <f>I8</f>
      </c>
      <c r="J13" s="21" t="s">
        <v>37</v>
      </c>
      <c r="K13" s="15"/>
    </row>
    <row r="14" spans="1:11" ht="15" customHeight="1">
      <c r="A14" s="177">
        <v>9</v>
      </c>
      <c r="B14" s="312" t="s">
        <v>38</v>
      </c>
      <c r="C14" s="312"/>
      <c r="D14" s="181">
        <f>IF(ISERROR((D15+D16+D17)/D13),"",((D15+D16+D17)/D13))</f>
      </c>
      <c r="F14" s="182"/>
      <c r="G14" s="183" t="s">
        <v>133</v>
      </c>
      <c r="H14" s="184"/>
      <c r="I14" s="185">
        <f>IF(ISERROR(D14*I8),"",ROUND(D14*I8,0))</f>
      </c>
      <c r="J14" s="21" t="s">
        <v>39</v>
      </c>
      <c r="K14" s="15"/>
    </row>
    <row r="15" spans="1:11" ht="15" customHeight="1">
      <c r="A15" s="177">
        <v>10</v>
      </c>
      <c r="B15" s="312" t="s">
        <v>68</v>
      </c>
      <c r="C15" s="312"/>
      <c r="D15" s="178"/>
      <c r="F15" s="186">
        <f>IF(ISERROR(D15/D13),"",ROUND(D15/D13,4))</f>
      </c>
      <c r="G15" s="172">
        <f>IF(ISERROR(F15*I$8),"",F15*I$8)</f>
      </c>
      <c r="H15" s="187">
        <f>IF(ISTEXT(G15),"",ROUND(G15,0))</f>
      </c>
      <c r="I15" s="188">
        <f>H15</f>
      </c>
      <c r="J15" s="21" t="s">
        <v>134</v>
      </c>
      <c r="K15" s="15"/>
    </row>
    <row r="16" spans="1:11" ht="15" customHeight="1">
      <c r="A16" s="177">
        <v>11</v>
      </c>
      <c r="B16" s="312" t="s">
        <v>69</v>
      </c>
      <c r="C16" s="312"/>
      <c r="D16" s="178"/>
      <c r="F16" s="186">
        <f>IF(ISERROR(D16/D13),"",ROUND(D16/D13,4))</f>
      </c>
      <c r="G16" s="172">
        <f>IF(ISERROR(F16*I$8),"",F16*I$8)</f>
      </c>
      <c r="H16" s="187">
        <f>IF(ISTEXT(G16),"",ROUND(G16,0))</f>
      </c>
      <c r="I16" s="188">
        <f>H16</f>
      </c>
      <c r="J16" s="21" t="s">
        <v>66</v>
      </c>
      <c r="K16" s="15"/>
    </row>
    <row r="17" spans="1:11" ht="15" customHeight="1">
      <c r="A17" s="177">
        <v>12</v>
      </c>
      <c r="B17" s="312" t="s">
        <v>70</v>
      </c>
      <c r="C17" s="312"/>
      <c r="D17" s="178"/>
      <c r="F17" s="186">
        <f>IF(ISERROR(D17/D13),"",ROUND(D17/D13,4))</f>
      </c>
      <c r="G17" s="172">
        <f>IF(ISERROR(F17*I$8),"",F17*I$8)</f>
      </c>
      <c r="H17" s="187">
        <f>IF(ISTEXT(G17),"",ROUND(G17,0))</f>
      </c>
      <c r="I17" s="188">
        <f>IF(ISERROR(I14-I15-I16),"",I14-I15-I16)</f>
      </c>
      <c r="J17" s="21" t="s">
        <v>72</v>
      </c>
      <c r="K17" s="15"/>
    </row>
    <row r="18" spans="1:11" ht="15" customHeight="1" thickBot="1">
      <c r="A18" s="177">
        <v>13</v>
      </c>
      <c r="B18" s="312" t="s">
        <v>14</v>
      </c>
      <c r="C18" s="312"/>
      <c r="D18" s="131">
        <f>D13-D15-D16-D17</f>
        <v>0</v>
      </c>
      <c r="F18" s="189">
        <f>IF(ISERROR(D18/D13),"",ROUND(D18/D13,4))</f>
      </c>
      <c r="G18" s="190">
        <f>IF(ISERROR(F18*I$8),"",F18*I$8)</f>
      </c>
      <c r="H18" s="191">
        <f>IF(ISTEXT(G18),"",ROUND(G18,0))</f>
      </c>
      <c r="I18" s="192">
        <f>IF(ISERROR(I13-I14),"",I13-I14)</f>
      </c>
      <c r="J18" s="22" t="s">
        <v>40</v>
      </c>
      <c r="K18" s="15"/>
    </row>
    <row r="19" spans="1:11" ht="15" customHeight="1">
      <c r="A19" s="354">
        <v>14</v>
      </c>
      <c r="B19" s="336" t="s">
        <v>99</v>
      </c>
      <c r="C19" s="108" t="s">
        <v>100</v>
      </c>
      <c r="D19" s="193"/>
      <c r="F19" s="194">
        <f>IF(ISERROR(ROUND(D19/D$13,4)),"",ROUND(D19/D$13,4))</f>
      </c>
      <c r="G19" s="195">
        <f>IF(ISERROR(F19*I$8),"",F19*I$8)</f>
      </c>
      <c r="H19" s="196">
        <f>IF(ISERROR(ROUND(G19,0)),"",ROUND(G19,0))</f>
      </c>
      <c r="I19" s="197"/>
      <c r="J19" s="198" t="s">
        <v>135</v>
      </c>
      <c r="K19" s="15"/>
    </row>
    <row r="20" spans="1:11" ht="15" customHeight="1">
      <c r="A20" s="354"/>
      <c r="B20" s="336"/>
      <c r="C20" s="108" t="s">
        <v>51</v>
      </c>
      <c r="D20" s="109"/>
      <c r="F20" s="194">
        <f aca="true" t="shared" si="0" ref="F20:F38">IF(ISERROR(ROUND(D20/D$13,4)),"",ROUND(D20/D$13,4))</f>
      </c>
      <c r="G20" s="195">
        <f aca="true" t="shared" si="1" ref="G20:G38">IF(ISERROR(F20*I$8),"",F20*I$8)</f>
      </c>
      <c r="H20" s="196">
        <f aca="true" t="shared" si="2" ref="H20:H38">IF(ISERROR(ROUND(G20,0)),"",ROUND(G20,0))</f>
      </c>
      <c r="I20" s="199"/>
      <c r="J20" s="200"/>
      <c r="K20" s="15"/>
    </row>
    <row r="21" spans="1:11" ht="15" customHeight="1">
      <c r="A21" s="354">
        <v>15</v>
      </c>
      <c r="B21" s="323" t="s">
        <v>47</v>
      </c>
      <c r="C21" s="108" t="s">
        <v>100</v>
      </c>
      <c r="D21" s="193"/>
      <c r="F21" s="194">
        <f t="shared" si="0"/>
      </c>
      <c r="G21" s="195">
        <f t="shared" si="1"/>
      </c>
      <c r="H21" s="196">
        <f t="shared" si="2"/>
      </c>
      <c r="I21" s="201"/>
      <c r="J21" s="200" t="s">
        <v>47</v>
      </c>
      <c r="K21" s="15"/>
    </row>
    <row r="22" spans="1:11" ht="15" customHeight="1">
      <c r="A22" s="354"/>
      <c r="B22" s="323"/>
      <c r="C22" s="108" t="s">
        <v>51</v>
      </c>
      <c r="D22" s="109"/>
      <c r="F22" s="194">
        <f t="shared" si="0"/>
      </c>
      <c r="G22" s="195">
        <f t="shared" si="1"/>
      </c>
      <c r="H22" s="196">
        <f t="shared" si="2"/>
      </c>
      <c r="I22" s="199"/>
      <c r="J22" s="200"/>
      <c r="K22" s="15"/>
    </row>
    <row r="23" spans="1:11" ht="15" customHeight="1">
      <c r="A23" s="354">
        <v>16</v>
      </c>
      <c r="B23" s="336" t="s">
        <v>103</v>
      </c>
      <c r="C23" s="108" t="s">
        <v>100</v>
      </c>
      <c r="D23" s="193"/>
      <c r="F23" s="194">
        <f t="shared" si="0"/>
      </c>
      <c r="G23" s="195">
        <f t="shared" si="1"/>
      </c>
      <c r="H23" s="196">
        <f t="shared" si="2"/>
      </c>
      <c r="I23" s="201"/>
      <c r="J23" s="200" t="s">
        <v>136</v>
      </c>
      <c r="K23" s="15"/>
    </row>
    <row r="24" spans="1:11" ht="15" customHeight="1">
      <c r="A24" s="354"/>
      <c r="B24" s="336"/>
      <c r="C24" s="108" t="s">
        <v>51</v>
      </c>
      <c r="D24" s="109"/>
      <c r="F24" s="194">
        <f t="shared" si="0"/>
      </c>
      <c r="G24" s="195">
        <f t="shared" si="1"/>
      </c>
      <c r="H24" s="196">
        <f t="shared" si="2"/>
      </c>
      <c r="I24" s="199"/>
      <c r="J24" s="200"/>
      <c r="K24" s="15"/>
    </row>
    <row r="25" spans="1:11" ht="15" customHeight="1">
      <c r="A25" s="354">
        <v>17</v>
      </c>
      <c r="B25" s="336" t="s">
        <v>105</v>
      </c>
      <c r="C25" s="108" t="s">
        <v>100</v>
      </c>
      <c r="D25" s="193"/>
      <c r="F25" s="194">
        <f t="shared" si="0"/>
      </c>
      <c r="G25" s="195">
        <f t="shared" si="1"/>
      </c>
      <c r="H25" s="196">
        <f t="shared" si="2"/>
      </c>
      <c r="I25" s="201"/>
      <c r="J25" s="200" t="s">
        <v>137</v>
      </c>
      <c r="K25" s="15"/>
    </row>
    <row r="26" spans="1:11" ht="15" customHeight="1">
      <c r="A26" s="354"/>
      <c r="B26" s="336"/>
      <c r="C26" s="108" t="s">
        <v>51</v>
      </c>
      <c r="D26" s="109"/>
      <c r="F26" s="194">
        <f t="shared" si="0"/>
      </c>
      <c r="G26" s="195">
        <f t="shared" si="1"/>
      </c>
      <c r="H26" s="196">
        <f t="shared" si="2"/>
      </c>
      <c r="I26" s="199"/>
      <c r="J26" s="200"/>
      <c r="K26" s="15"/>
    </row>
    <row r="27" spans="1:11" ht="15" customHeight="1">
      <c r="A27" s="354">
        <v>18</v>
      </c>
      <c r="B27" s="323" t="s">
        <v>48</v>
      </c>
      <c r="C27" s="108" t="s">
        <v>100</v>
      </c>
      <c r="D27" s="193"/>
      <c r="F27" s="194">
        <f t="shared" si="0"/>
      </c>
      <c r="G27" s="195">
        <f t="shared" si="1"/>
      </c>
      <c r="H27" s="196">
        <f t="shared" si="2"/>
      </c>
      <c r="I27" s="201"/>
      <c r="J27" s="200" t="s">
        <v>48</v>
      </c>
      <c r="K27" s="15"/>
    </row>
    <row r="28" spans="1:11" ht="15" customHeight="1">
      <c r="A28" s="354"/>
      <c r="B28" s="323"/>
      <c r="C28" s="108" t="s">
        <v>51</v>
      </c>
      <c r="D28" s="109"/>
      <c r="F28" s="194">
        <f t="shared" si="0"/>
      </c>
      <c r="G28" s="195">
        <f t="shared" si="1"/>
      </c>
      <c r="H28" s="196">
        <f t="shared" si="2"/>
      </c>
      <c r="I28" s="199"/>
      <c r="J28" s="200"/>
      <c r="K28" s="15"/>
    </row>
    <row r="29" spans="1:11" ht="15" customHeight="1">
      <c r="A29" s="354">
        <v>19</v>
      </c>
      <c r="B29" s="336" t="s">
        <v>108</v>
      </c>
      <c r="C29" s="108" t="s">
        <v>100</v>
      </c>
      <c r="D29" s="193"/>
      <c r="F29" s="194">
        <f t="shared" si="0"/>
      </c>
      <c r="G29" s="195">
        <f t="shared" si="1"/>
      </c>
      <c r="H29" s="196">
        <f t="shared" si="2"/>
      </c>
      <c r="I29" s="201"/>
      <c r="J29" s="200" t="s">
        <v>138</v>
      </c>
      <c r="K29" s="15"/>
    </row>
    <row r="30" spans="1:11" ht="15" customHeight="1">
      <c r="A30" s="354"/>
      <c r="B30" s="336"/>
      <c r="C30" s="108" t="s">
        <v>51</v>
      </c>
      <c r="D30" s="109"/>
      <c r="F30" s="194">
        <f t="shared" si="0"/>
      </c>
      <c r="G30" s="195">
        <f t="shared" si="1"/>
      </c>
      <c r="H30" s="196">
        <f t="shared" si="2"/>
      </c>
      <c r="I30" s="199"/>
      <c r="J30" s="200"/>
      <c r="K30" s="15"/>
    </row>
    <row r="31" spans="1:11" ht="15" customHeight="1">
      <c r="A31" s="354">
        <v>20</v>
      </c>
      <c r="B31" s="323" t="s">
        <v>110</v>
      </c>
      <c r="C31" s="108" t="s">
        <v>100</v>
      </c>
      <c r="D31" s="193"/>
      <c r="F31" s="194">
        <f t="shared" si="0"/>
      </c>
      <c r="G31" s="195">
        <f t="shared" si="1"/>
      </c>
      <c r="H31" s="196">
        <f t="shared" si="2"/>
      </c>
      <c r="I31" s="201"/>
      <c r="J31" s="200" t="s">
        <v>139</v>
      </c>
      <c r="K31" s="15"/>
    </row>
    <row r="32" spans="1:11" ht="15" customHeight="1">
      <c r="A32" s="354"/>
      <c r="B32" s="323"/>
      <c r="C32" s="108" t="s">
        <v>51</v>
      </c>
      <c r="D32" s="109"/>
      <c r="F32" s="194">
        <f t="shared" si="0"/>
      </c>
      <c r="G32" s="195">
        <f t="shared" si="1"/>
      </c>
      <c r="H32" s="196">
        <f t="shared" si="2"/>
      </c>
      <c r="I32" s="199"/>
      <c r="J32" s="200"/>
      <c r="K32" s="15"/>
    </row>
    <row r="33" spans="1:11" ht="15" customHeight="1">
      <c r="A33" s="354">
        <v>21</v>
      </c>
      <c r="B33" s="323" t="s">
        <v>112</v>
      </c>
      <c r="C33" s="108" t="s">
        <v>100</v>
      </c>
      <c r="D33" s="193"/>
      <c r="F33" s="194">
        <f t="shared" si="0"/>
      </c>
      <c r="G33" s="195">
        <f t="shared" si="1"/>
      </c>
      <c r="H33" s="196">
        <f t="shared" si="2"/>
      </c>
      <c r="I33" s="201"/>
      <c r="J33" s="200" t="s">
        <v>140</v>
      </c>
      <c r="K33" s="15"/>
    </row>
    <row r="34" spans="1:11" ht="15" customHeight="1">
      <c r="A34" s="354"/>
      <c r="B34" s="323"/>
      <c r="C34" s="108" t="s">
        <v>51</v>
      </c>
      <c r="D34" s="109"/>
      <c r="F34" s="194">
        <f t="shared" si="0"/>
      </c>
      <c r="G34" s="195">
        <f t="shared" si="1"/>
      </c>
      <c r="H34" s="196">
        <f t="shared" si="2"/>
      </c>
      <c r="I34" s="199"/>
      <c r="J34" s="200"/>
      <c r="K34" s="15"/>
    </row>
    <row r="35" spans="1:11" ht="15" customHeight="1">
      <c r="A35" s="354">
        <v>22</v>
      </c>
      <c r="B35" s="336" t="s">
        <v>114</v>
      </c>
      <c r="C35" s="108" t="s">
        <v>100</v>
      </c>
      <c r="D35" s="193"/>
      <c r="F35" s="194">
        <f t="shared" si="0"/>
      </c>
      <c r="G35" s="195">
        <f t="shared" si="1"/>
      </c>
      <c r="H35" s="196">
        <f t="shared" si="2"/>
      </c>
      <c r="I35" s="201"/>
      <c r="J35" s="200" t="s">
        <v>141</v>
      </c>
      <c r="K35" s="15"/>
    </row>
    <row r="36" spans="1:11" ht="15" customHeight="1">
      <c r="A36" s="354"/>
      <c r="B36" s="336"/>
      <c r="C36" s="108" t="s">
        <v>51</v>
      </c>
      <c r="D36" s="109"/>
      <c r="F36" s="194">
        <f t="shared" si="0"/>
      </c>
      <c r="G36" s="195">
        <f t="shared" si="1"/>
      </c>
      <c r="H36" s="196">
        <f t="shared" si="2"/>
      </c>
      <c r="I36" s="199"/>
      <c r="J36" s="200"/>
      <c r="K36" s="15"/>
    </row>
    <row r="37" spans="1:11" ht="15" customHeight="1">
      <c r="A37" s="354">
        <v>23</v>
      </c>
      <c r="B37" s="323" t="s">
        <v>116</v>
      </c>
      <c r="C37" s="108" t="s">
        <v>100</v>
      </c>
      <c r="D37" s="193"/>
      <c r="F37" s="194">
        <f t="shared" si="0"/>
      </c>
      <c r="G37" s="195">
        <f t="shared" si="1"/>
      </c>
      <c r="H37" s="196">
        <f t="shared" si="2"/>
      </c>
      <c r="I37" s="201"/>
      <c r="J37" s="200" t="s">
        <v>142</v>
      </c>
      <c r="K37" s="15"/>
    </row>
    <row r="38" spans="1:11" ht="15" customHeight="1" thickBot="1">
      <c r="A38" s="354"/>
      <c r="B38" s="323"/>
      <c r="C38" s="108" t="s">
        <v>51</v>
      </c>
      <c r="D38" s="109"/>
      <c r="F38" s="194">
        <f t="shared" si="0"/>
      </c>
      <c r="G38" s="195">
        <f t="shared" si="1"/>
      </c>
      <c r="H38" s="196">
        <f t="shared" si="2"/>
      </c>
      <c r="I38" s="202"/>
      <c r="J38" s="203"/>
      <c r="K38" s="15"/>
    </row>
    <row r="39" spans="1:11" ht="15" customHeight="1">
      <c r="A39" s="354">
        <v>24</v>
      </c>
      <c r="B39" s="341" t="s">
        <v>118</v>
      </c>
      <c r="C39" s="108" t="s">
        <v>100</v>
      </c>
      <c r="D39" s="204">
        <f>D19+D21+D23+D25+D27+D29+D31+D33+D35+D37</f>
        <v>0</v>
      </c>
      <c r="F39" s="205"/>
      <c r="G39" s="205"/>
      <c r="H39" s="206">
        <f>IF(ISERROR(H19+H21+H23+H25+H27+H29+H31+H33+H35+H37),"",H19+H21+H23+H25+H27+H29+H31+H33+H35+H37)</f>
      </c>
      <c r="I39" s="207">
        <f>I19+I21+I23+I25+I27+I29+I31+I33+I35+I37</f>
        <v>0</v>
      </c>
      <c r="J39" s="208"/>
      <c r="K39" s="15"/>
    </row>
    <row r="40" spans="1:11" ht="15" customHeight="1" thickBot="1">
      <c r="A40" s="354"/>
      <c r="B40" s="341"/>
      <c r="C40" s="108" t="s">
        <v>51</v>
      </c>
      <c r="D40" s="209">
        <f>D20+D22+D24+D26+D28+D30+D32+D34+D36+D38</f>
        <v>0</v>
      </c>
      <c r="F40" s="210"/>
      <c r="G40" s="210"/>
      <c r="H40" s="211">
        <f>IF(ISERROR(H20+H22+H24+H26+H28+H30+H32+H34+H36+H38),"",(H20+H22+H24+H26+H28+H30+H32+H34+H36+H38))</f>
      </c>
      <c r="I40" s="212">
        <f>I20+I22+I24+I26+I28+I30+I32+I34+I36+I38</f>
        <v>0</v>
      </c>
      <c r="J40" s="213"/>
      <c r="K40" s="15"/>
    </row>
    <row r="41" spans="1:11" ht="15" customHeight="1">
      <c r="A41" s="177">
        <v>25</v>
      </c>
      <c r="B41" s="312" t="s">
        <v>82</v>
      </c>
      <c r="C41" s="312"/>
      <c r="D41" s="178"/>
      <c r="F41" s="186">
        <f>IF(ISBLANK(D41),"",ROUND(D41/D7,4))</f>
      </c>
      <c r="G41" s="214">
        <f>IF(ISERROR(F41*D42),"",F41*D42)</f>
      </c>
      <c r="H41" s="20"/>
      <c r="I41" s="188">
        <f>G41</f>
      </c>
      <c r="J41" s="200" t="s">
        <v>143</v>
      </c>
      <c r="K41" s="15"/>
    </row>
    <row r="42" spans="1:12" ht="15" customHeight="1" thickBot="1">
      <c r="A42" s="177">
        <v>26</v>
      </c>
      <c r="B42" s="312" t="s">
        <v>120</v>
      </c>
      <c r="C42" s="312"/>
      <c r="D42" s="215">
        <f>D6</f>
        <v>0</v>
      </c>
      <c r="F42" s="20"/>
      <c r="G42" s="216"/>
      <c r="H42" s="216"/>
      <c r="I42" s="217">
        <f>D42</f>
        <v>0</v>
      </c>
      <c r="J42" s="218" t="s">
        <v>144</v>
      </c>
      <c r="K42" s="15"/>
      <c r="L42" s="219"/>
    </row>
    <row r="43" ht="12.75" thickTop="1"/>
    <row r="44" spans="1:9" ht="12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2">
      <c r="A45" s="23"/>
      <c r="B45" s="24"/>
      <c r="C45" s="24"/>
      <c r="D45" s="24"/>
      <c r="E45" s="24"/>
      <c r="F45" s="24"/>
      <c r="G45" s="24"/>
      <c r="H45" s="24"/>
      <c r="I45" s="24"/>
    </row>
    <row r="46" spans="1:9" ht="12">
      <c r="A46" s="23"/>
      <c r="B46" s="24"/>
      <c r="C46" s="24"/>
      <c r="D46" s="24"/>
      <c r="E46" s="24"/>
      <c r="F46" s="24"/>
      <c r="G46" s="24"/>
      <c r="H46" s="24"/>
      <c r="I46" s="24"/>
    </row>
    <row r="47" spans="1:9" ht="12">
      <c r="A47" s="23"/>
      <c r="B47" s="23"/>
      <c r="C47" s="24"/>
      <c r="D47" s="24"/>
      <c r="E47" s="23"/>
      <c r="F47" s="23"/>
      <c r="G47" s="23"/>
      <c r="H47" s="23"/>
      <c r="I47" s="23"/>
    </row>
    <row r="48" spans="1:9" ht="12">
      <c r="A48" s="23"/>
      <c r="B48" s="23"/>
      <c r="C48" s="24"/>
      <c r="D48" s="24"/>
      <c r="E48" s="23"/>
      <c r="F48" s="23"/>
      <c r="G48" s="23"/>
      <c r="H48" s="23"/>
      <c r="I48" s="23"/>
    </row>
    <row r="49" spans="1:9" ht="12">
      <c r="A49" s="23"/>
      <c r="B49" s="23"/>
      <c r="C49" s="23"/>
      <c r="D49" s="23"/>
      <c r="E49" s="23"/>
      <c r="F49" s="23"/>
      <c r="G49" s="23"/>
      <c r="H49" s="23"/>
      <c r="I49" s="23"/>
    </row>
    <row r="50" spans="1:9" ht="12">
      <c r="A50" s="25"/>
      <c r="B50" s="25"/>
      <c r="C50" s="25"/>
      <c r="D50" s="25"/>
      <c r="E50" s="25"/>
      <c r="F50" s="25"/>
      <c r="G50" s="25"/>
      <c r="H50" s="25"/>
      <c r="I50" s="25"/>
    </row>
  </sheetData>
  <sheetProtection password="D497" sheet="1" objects="1" scenarios="1"/>
  <mergeCells count="55">
    <mergeCell ref="F8:H8"/>
    <mergeCell ref="A9:D9"/>
    <mergeCell ref="A1:J1"/>
    <mergeCell ref="C2:D2"/>
    <mergeCell ref="G2:H2"/>
    <mergeCell ref="I2:J2"/>
    <mergeCell ref="C3:D3"/>
    <mergeCell ref="A4:D4"/>
    <mergeCell ref="F4:J4"/>
    <mergeCell ref="B21:B22"/>
    <mergeCell ref="A23:A24"/>
    <mergeCell ref="B5:C5"/>
    <mergeCell ref="F5:H5"/>
    <mergeCell ref="J5:J12"/>
    <mergeCell ref="B6:C6"/>
    <mergeCell ref="F6:H6"/>
    <mergeCell ref="B7:C7"/>
    <mergeCell ref="F7:H7"/>
    <mergeCell ref="B8:C8"/>
    <mergeCell ref="C10:D10"/>
    <mergeCell ref="F10:F12"/>
    <mergeCell ref="G10:G12"/>
    <mergeCell ref="H10:H12"/>
    <mergeCell ref="A11:A12"/>
    <mergeCell ref="B11:C12"/>
    <mergeCell ref="D11:D12"/>
    <mergeCell ref="B42:C42"/>
    <mergeCell ref="A33:A34"/>
    <mergeCell ref="B33:B34"/>
    <mergeCell ref="A35:A36"/>
    <mergeCell ref="B35:B36"/>
    <mergeCell ref="I10:I12"/>
    <mergeCell ref="B15:C15"/>
    <mergeCell ref="B16:C16"/>
    <mergeCell ref="B17:C17"/>
    <mergeCell ref="B18:C18"/>
    <mergeCell ref="B23:B24"/>
    <mergeCell ref="A39:A40"/>
    <mergeCell ref="B39:B40"/>
    <mergeCell ref="B41:C41"/>
    <mergeCell ref="A37:A38"/>
    <mergeCell ref="B37:B38"/>
    <mergeCell ref="A29:A30"/>
    <mergeCell ref="B29:B30"/>
    <mergeCell ref="A31:A32"/>
    <mergeCell ref="A19:A20"/>
    <mergeCell ref="B19:B20"/>
    <mergeCell ref="B13:C13"/>
    <mergeCell ref="B14:C14"/>
    <mergeCell ref="B31:B32"/>
    <mergeCell ref="A25:A26"/>
    <mergeCell ref="B25:B26"/>
    <mergeCell ref="A27:A28"/>
    <mergeCell ref="B27:B28"/>
    <mergeCell ref="A21:A22"/>
  </mergeCells>
  <conditionalFormatting sqref="D39:D40 H39:J40 D42 D17:D18 F19:H38 I41:I42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SheetLayoutView="100" zoomScalePageLayoutView="0" workbookViewId="0" topLeftCell="A1">
      <selection activeCell="I19" sqref="I19"/>
    </sheetView>
  </sheetViews>
  <sheetFormatPr defaultColWidth="9.140625" defaultRowHeight="12.75"/>
  <cols>
    <col min="1" max="1" width="4.00390625" style="107" bestFit="1" customWidth="1"/>
    <col min="2" max="2" width="18.00390625" style="107" bestFit="1" customWidth="1"/>
    <col min="3" max="3" width="12.140625" style="107" customWidth="1"/>
    <col min="4" max="4" width="10.140625" style="107" customWidth="1"/>
    <col min="5" max="5" width="3.00390625" style="107" customWidth="1"/>
    <col min="6" max="6" width="5.28125" style="107" customWidth="1"/>
    <col min="7" max="7" width="10.8515625" style="107" customWidth="1"/>
    <col min="8" max="8" width="9.8515625" style="107" customWidth="1"/>
    <col min="9" max="16384" width="9.140625" style="107" customWidth="1"/>
  </cols>
  <sheetData>
    <row r="1" spans="1:10" ht="15">
      <c r="A1" s="114"/>
      <c r="B1" s="328" t="s">
        <v>122</v>
      </c>
      <c r="C1" s="328"/>
      <c r="D1" s="328"/>
      <c r="E1" s="328"/>
      <c r="F1" s="328"/>
      <c r="G1" s="328"/>
      <c r="H1" s="328"/>
      <c r="I1" s="328"/>
      <c r="J1" s="328"/>
    </row>
    <row r="2" spans="1:10" ht="13.5" thickBot="1">
      <c r="A2" s="116">
        <v>1</v>
      </c>
      <c r="B2" s="160" t="s">
        <v>41</v>
      </c>
      <c r="C2" s="381"/>
      <c r="D2" s="381"/>
      <c r="E2" s="161"/>
      <c r="F2" s="117">
        <v>4</v>
      </c>
      <c r="G2" s="380" t="s">
        <v>19</v>
      </c>
      <c r="H2" s="380"/>
      <c r="I2" s="381"/>
      <c r="J2" s="381"/>
    </row>
    <row r="3" spans="1:10" ht="13.5" thickBot="1">
      <c r="A3" s="116">
        <v>2</v>
      </c>
      <c r="B3" s="162" t="s">
        <v>42</v>
      </c>
      <c r="C3" s="384"/>
      <c r="D3" s="384"/>
      <c r="E3" s="161"/>
      <c r="F3" s="117">
        <v>5</v>
      </c>
      <c r="G3" s="163" t="s">
        <v>43</v>
      </c>
      <c r="H3" s="382"/>
      <c r="I3" s="382"/>
      <c r="J3" s="382"/>
    </row>
    <row r="4" spans="1:10" ht="13.5" thickBot="1">
      <c r="A4" s="116">
        <v>3</v>
      </c>
      <c r="B4" s="383"/>
      <c r="C4" s="383"/>
      <c r="D4" s="383"/>
      <c r="E4" s="383"/>
      <c r="F4" s="383"/>
      <c r="G4" s="383"/>
      <c r="H4" s="383"/>
      <c r="I4" s="383"/>
      <c r="J4" s="383"/>
    </row>
    <row r="5" spans="1:10" ht="12.75">
      <c r="A5" s="118">
        <v>6</v>
      </c>
      <c r="B5" s="164" t="s">
        <v>11</v>
      </c>
      <c r="C5" s="385"/>
      <c r="D5" s="386"/>
      <c r="E5" s="120"/>
      <c r="F5" s="118">
        <v>27</v>
      </c>
      <c r="G5" s="387" t="s">
        <v>123</v>
      </c>
      <c r="H5" s="388"/>
      <c r="I5" s="388"/>
      <c r="J5" s="389"/>
    </row>
    <row r="6" spans="1:10" ht="12.75">
      <c r="A6" s="390">
        <v>7</v>
      </c>
      <c r="B6" s="316"/>
      <c r="C6" s="316"/>
      <c r="D6" s="317" t="s">
        <v>12</v>
      </c>
      <c r="E6" s="122"/>
      <c r="F6" s="318" t="s">
        <v>124</v>
      </c>
      <c r="G6" s="320" t="s">
        <v>12</v>
      </c>
      <c r="H6" s="321"/>
      <c r="I6" s="322" t="s">
        <v>92</v>
      </c>
      <c r="J6" s="321"/>
    </row>
    <row r="7" spans="1:10" ht="12.75">
      <c r="A7" s="391"/>
      <c r="B7" s="316"/>
      <c r="C7" s="316"/>
      <c r="D7" s="317"/>
      <c r="E7" s="122"/>
      <c r="F7" s="319"/>
      <c r="G7" s="123" t="s">
        <v>87</v>
      </c>
      <c r="H7" s="124" t="s">
        <v>88</v>
      </c>
      <c r="I7" s="125" t="s">
        <v>87</v>
      </c>
      <c r="J7" s="126" t="s">
        <v>88</v>
      </c>
    </row>
    <row r="8" spans="1:10" ht="12.75">
      <c r="A8" s="127">
        <v>8</v>
      </c>
      <c r="B8" s="312" t="s">
        <v>13</v>
      </c>
      <c r="C8" s="312"/>
      <c r="D8" s="128"/>
      <c r="E8" s="129"/>
      <c r="F8" s="130" t="s">
        <v>125</v>
      </c>
      <c r="G8" s="131">
        <f>SUM(G10:G12)</f>
        <v>0</v>
      </c>
      <c r="H8" s="132">
        <f>SUM(H10:H12)</f>
        <v>0</v>
      </c>
      <c r="I8" s="133">
        <f>SUM(I10:I12)</f>
        <v>0</v>
      </c>
      <c r="J8" s="132">
        <f>SUM(J10:J12)</f>
        <v>0</v>
      </c>
    </row>
    <row r="9" spans="1:10" ht="15">
      <c r="A9" s="127">
        <v>9</v>
      </c>
      <c r="B9" s="312" t="s">
        <v>38</v>
      </c>
      <c r="C9" s="312"/>
      <c r="D9" s="134"/>
      <c r="E9" s="129"/>
      <c r="F9" s="130" t="s">
        <v>126</v>
      </c>
      <c r="G9" s="135"/>
      <c r="H9" s="136"/>
      <c r="I9" s="137"/>
      <c r="J9" s="136"/>
    </row>
    <row r="10" spans="1:10" ht="12.75">
      <c r="A10" s="127">
        <v>10</v>
      </c>
      <c r="B10" s="312" t="s">
        <v>68</v>
      </c>
      <c r="C10" s="312"/>
      <c r="D10" s="128"/>
      <c r="E10" s="129"/>
      <c r="F10" s="130" t="s">
        <v>91</v>
      </c>
      <c r="G10" s="138"/>
      <c r="H10" s="128"/>
      <c r="I10" s="139"/>
      <c r="J10" s="128"/>
    </row>
    <row r="11" spans="1:10" ht="12.75">
      <c r="A11" s="127">
        <v>11</v>
      </c>
      <c r="B11" s="312" t="s">
        <v>69</v>
      </c>
      <c r="C11" s="312"/>
      <c r="D11" s="128"/>
      <c r="E11" s="129"/>
      <c r="F11" s="130" t="s">
        <v>93</v>
      </c>
      <c r="G11" s="138"/>
      <c r="H11" s="140"/>
      <c r="I11" s="141"/>
      <c r="J11" s="128"/>
    </row>
    <row r="12" spans="1:10" ht="12.75">
      <c r="A12" s="127">
        <v>12</v>
      </c>
      <c r="B12" s="312" t="s">
        <v>70</v>
      </c>
      <c r="C12" s="312"/>
      <c r="D12" s="128"/>
      <c r="E12" s="129"/>
      <c r="F12" s="130" t="s">
        <v>94</v>
      </c>
      <c r="G12" s="138"/>
      <c r="H12" s="128"/>
      <c r="I12" s="139"/>
      <c r="J12" s="128"/>
    </row>
    <row r="13" spans="1:10" ht="12.75">
      <c r="A13" s="127">
        <v>13</v>
      </c>
      <c r="B13" s="310" t="s">
        <v>14</v>
      </c>
      <c r="C13" s="311"/>
      <c r="D13" s="142">
        <f>D8-D10-D11-D12</f>
        <v>0</v>
      </c>
      <c r="E13" s="129"/>
      <c r="F13" s="130" t="s">
        <v>95</v>
      </c>
      <c r="G13" s="307" t="s">
        <v>12</v>
      </c>
      <c r="H13" s="308"/>
      <c r="I13" s="144" t="s">
        <v>87</v>
      </c>
      <c r="J13" s="145" t="s">
        <v>88</v>
      </c>
    </row>
    <row r="14" spans="1:10" ht="12.75">
      <c r="A14" s="392">
        <v>14</v>
      </c>
      <c r="B14" s="336" t="s">
        <v>99</v>
      </c>
      <c r="C14" s="108" t="s">
        <v>100</v>
      </c>
      <c r="D14" s="146"/>
      <c r="E14" s="129"/>
      <c r="F14" s="315" t="s">
        <v>96</v>
      </c>
      <c r="G14" s="324"/>
      <c r="H14" s="325"/>
      <c r="I14" s="147"/>
      <c r="J14" s="146"/>
    </row>
    <row r="15" spans="1:10" ht="12.75">
      <c r="A15" s="392"/>
      <c r="B15" s="336"/>
      <c r="C15" s="108" t="s">
        <v>51</v>
      </c>
      <c r="D15" s="148"/>
      <c r="E15" s="129"/>
      <c r="F15" s="315"/>
      <c r="G15" s="326"/>
      <c r="H15" s="327"/>
      <c r="I15" s="149"/>
      <c r="J15" s="148"/>
    </row>
    <row r="16" spans="1:10" ht="12.75">
      <c r="A16" s="392">
        <v>15</v>
      </c>
      <c r="B16" s="323" t="s">
        <v>47</v>
      </c>
      <c r="C16" s="108" t="s">
        <v>100</v>
      </c>
      <c r="D16" s="146"/>
      <c r="E16" s="129"/>
      <c r="F16" s="315" t="s">
        <v>97</v>
      </c>
      <c r="G16" s="324"/>
      <c r="H16" s="325"/>
      <c r="I16" s="147"/>
      <c r="J16" s="146"/>
    </row>
    <row r="17" spans="1:10" ht="12.75">
      <c r="A17" s="392"/>
      <c r="B17" s="323"/>
      <c r="C17" s="108" t="s">
        <v>51</v>
      </c>
      <c r="D17" s="148"/>
      <c r="E17" s="129"/>
      <c r="F17" s="315"/>
      <c r="G17" s="326"/>
      <c r="H17" s="327"/>
      <c r="I17" s="149"/>
      <c r="J17" s="148"/>
    </row>
    <row r="18" spans="1:10" ht="12.75">
      <c r="A18" s="392">
        <v>16</v>
      </c>
      <c r="B18" s="336" t="s">
        <v>103</v>
      </c>
      <c r="C18" s="108" t="s">
        <v>100</v>
      </c>
      <c r="D18" s="146"/>
      <c r="E18" s="129"/>
      <c r="F18" s="315" t="s">
        <v>98</v>
      </c>
      <c r="G18" s="324"/>
      <c r="H18" s="325"/>
      <c r="I18" s="147"/>
      <c r="J18" s="146"/>
    </row>
    <row r="19" spans="1:10" ht="12.75">
      <c r="A19" s="392"/>
      <c r="B19" s="336"/>
      <c r="C19" s="108" t="s">
        <v>51</v>
      </c>
      <c r="D19" s="148"/>
      <c r="E19" s="129"/>
      <c r="F19" s="315"/>
      <c r="G19" s="326"/>
      <c r="H19" s="327"/>
      <c r="I19" s="149"/>
      <c r="J19" s="148"/>
    </row>
    <row r="20" spans="1:10" ht="12.75">
      <c r="A20" s="392">
        <v>17</v>
      </c>
      <c r="B20" s="336" t="s">
        <v>105</v>
      </c>
      <c r="C20" s="108" t="s">
        <v>100</v>
      </c>
      <c r="D20" s="146"/>
      <c r="E20" s="129"/>
      <c r="F20" s="315" t="s">
        <v>101</v>
      </c>
      <c r="G20" s="324"/>
      <c r="H20" s="325"/>
      <c r="I20" s="147"/>
      <c r="J20" s="146"/>
    </row>
    <row r="21" spans="1:10" ht="12.75">
      <c r="A21" s="392"/>
      <c r="B21" s="336"/>
      <c r="C21" s="108" t="s">
        <v>51</v>
      </c>
      <c r="D21" s="148"/>
      <c r="E21" s="129"/>
      <c r="F21" s="315"/>
      <c r="G21" s="326"/>
      <c r="H21" s="327"/>
      <c r="I21" s="149"/>
      <c r="J21" s="148"/>
    </row>
    <row r="22" spans="1:10" ht="12.75">
      <c r="A22" s="392">
        <v>18</v>
      </c>
      <c r="B22" s="323" t="s">
        <v>48</v>
      </c>
      <c r="C22" s="108" t="s">
        <v>100</v>
      </c>
      <c r="D22" s="146"/>
      <c r="E22" s="129"/>
      <c r="F22" s="315" t="s">
        <v>102</v>
      </c>
      <c r="G22" s="324"/>
      <c r="H22" s="325"/>
      <c r="I22" s="147"/>
      <c r="J22" s="146"/>
    </row>
    <row r="23" spans="1:10" ht="12.75">
      <c r="A23" s="392"/>
      <c r="B23" s="323"/>
      <c r="C23" s="108" t="s">
        <v>51</v>
      </c>
      <c r="D23" s="148"/>
      <c r="E23" s="129"/>
      <c r="F23" s="315"/>
      <c r="G23" s="326"/>
      <c r="H23" s="327"/>
      <c r="I23" s="149"/>
      <c r="J23" s="148"/>
    </row>
    <row r="24" spans="1:10" ht="12.75">
      <c r="A24" s="392">
        <v>19</v>
      </c>
      <c r="B24" s="336" t="s">
        <v>108</v>
      </c>
      <c r="C24" s="108" t="s">
        <v>100</v>
      </c>
      <c r="D24" s="146"/>
      <c r="E24" s="129"/>
      <c r="F24" s="315" t="s">
        <v>104</v>
      </c>
      <c r="G24" s="324"/>
      <c r="H24" s="325"/>
      <c r="I24" s="147"/>
      <c r="J24" s="146"/>
    </row>
    <row r="25" spans="1:10" ht="12.75">
      <c r="A25" s="392"/>
      <c r="B25" s="336"/>
      <c r="C25" s="108" t="s">
        <v>51</v>
      </c>
      <c r="D25" s="148"/>
      <c r="E25" s="129"/>
      <c r="F25" s="315"/>
      <c r="G25" s="326"/>
      <c r="H25" s="327"/>
      <c r="I25" s="149"/>
      <c r="J25" s="148"/>
    </row>
    <row r="26" spans="1:10" ht="12.75">
      <c r="A26" s="392">
        <v>20</v>
      </c>
      <c r="B26" s="323" t="s">
        <v>110</v>
      </c>
      <c r="C26" s="108" t="s">
        <v>100</v>
      </c>
      <c r="D26" s="146"/>
      <c r="E26" s="129"/>
      <c r="F26" s="315" t="s">
        <v>106</v>
      </c>
      <c r="G26" s="324"/>
      <c r="H26" s="325"/>
      <c r="I26" s="147"/>
      <c r="J26" s="146"/>
    </row>
    <row r="27" spans="1:10" ht="12.75">
      <c r="A27" s="392"/>
      <c r="B27" s="323"/>
      <c r="C27" s="108" t="s">
        <v>51</v>
      </c>
      <c r="D27" s="148"/>
      <c r="E27" s="129"/>
      <c r="F27" s="315"/>
      <c r="G27" s="326"/>
      <c r="H27" s="327"/>
      <c r="I27" s="149"/>
      <c r="J27" s="148"/>
    </row>
    <row r="28" spans="1:10" ht="12.75">
      <c r="A28" s="392">
        <v>21</v>
      </c>
      <c r="B28" s="323" t="s">
        <v>112</v>
      </c>
      <c r="C28" s="108" t="s">
        <v>100</v>
      </c>
      <c r="D28" s="146"/>
      <c r="E28" s="129"/>
      <c r="F28" s="315" t="s">
        <v>107</v>
      </c>
      <c r="G28" s="324"/>
      <c r="H28" s="325"/>
      <c r="I28" s="147"/>
      <c r="J28" s="146"/>
    </row>
    <row r="29" spans="1:10" ht="12.75">
      <c r="A29" s="392"/>
      <c r="B29" s="323"/>
      <c r="C29" s="108" t="s">
        <v>51</v>
      </c>
      <c r="D29" s="148"/>
      <c r="E29" s="129"/>
      <c r="F29" s="315"/>
      <c r="G29" s="326"/>
      <c r="H29" s="327"/>
      <c r="I29" s="149"/>
      <c r="J29" s="148"/>
    </row>
    <row r="30" spans="1:10" ht="12.75">
      <c r="A30" s="392">
        <v>22</v>
      </c>
      <c r="B30" s="336" t="s">
        <v>114</v>
      </c>
      <c r="C30" s="108" t="s">
        <v>100</v>
      </c>
      <c r="D30" s="146"/>
      <c r="E30" s="129"/>
      <c r="F30" s="315" t="s">
        <v>109</v>
      </c>
      <c r="G30" s="324"/>
      <c r="H30" s="325"/>
      <c r="I30" s="147"/>
      <c r="J30" s="146"/>
    </row>
    <row r="31" spans="1:10" ht="12.75">
      <c r="A31" s="392"/>
      <c r="B31" s="336"/>
      <c r="C31" s="108" t="s">
        <v>51</v>
      </c>
      <c r="D31" s="148"/>
      <c r="E31" s="129"/>
      <c r="F31" s="315"/>
      <c r="G31" s="326"/>
      <c r="H31" s="327"/>
      <c r="I31" s="149"/>
      <c r="J31" s="148"/>
    </row>
    <row r="32" spans="1:10" ht="12.75">
      <c r="A32" s="392">
        <v>23</v>
      </c>
      <c r="B32" s="323" t="s">
        <v>116</v>
      </c>
      <c r="C32" s="108" t="s">
        <v>100</v>
      </c>
      <c r="D32" s="146"/>
      <c r="E32" s="129"/>
      <c r="F32" s="315" t="s">
        <v>111</v>
      </c>
      <c r="G32" s="337"/>
      <c r="H32" s="338"/>
      <c r="I32" s="147"/>
      <c r="J32" s="146"/>
    </row>
    <row r="33" spans="1:10" ht="12.75">
      <c r="A33" s="392"/>
      <c r="B33" s="323"/>
      <c r="C33" s="108" t="s">
        <v>51</v>
      </c>
      <c r="D33" s="148"/>
      <c r="E33" s="129"/>
      <c r="F33" s="315"/>
      <c r="G33" s="339"/>
      <c r="H33" s="340"/>
      <c r="I33" s="149"/>
      <c r="J33" s="148"/>
    </row>
    <row r="34" spans="1:10" ht="12.75">
      <c r="A34" s="392">
        <v>24</v>
      </c>
      <c r="B34" s="341" t="s">
        <v>118</v>
      </c>
      <c r="C34" s="108" t="s">
        <v>100</v>
      </c>
      <c r="D34" s="150">
        <f>D14+D16+D18+D20+D22+D24+D26+D28+D30+D32</f>
        <v>0</v>
      </c>
      <c r="E34" s="129"/>
      <c r="F34" s="315" t="s">
        <v>113</v>
      </c>
      <c r="G34" s="343">
        <f>G14+G16+G18+G20+G22+G24+G26+G28+G30+G32</f>
        <v>0</v>
      </c>
      <c r="H34" s="344"/>
      <c r="I34" s="151">
        <f>I14+I16+I18+I20+I22+I24+I26+I28+I30+I32</f>
        <v>0</v>
      </c>
      <c r="J34" s="150">
        <f>J14+J16+J18+J20+J22+J24+J26+J28+J30+J32</f>
        <v>0</v>
      </c>
    </row>
    <row r="35" spans="1:10" ht="13.5" thickBot="1">
      <c r="A35" s="392"/>
      <c r="B35" s="342"/>
      <c r="C35" s="152" t="s">
        <v>51</v>
      </c>
      <c r="D35" s="153">
        <f>D15+D17+D19+D21+D23+D25+D27+D29+D31+D33</f>
        <v>0</v>
      </c>
      <c r="E35" s="129"/>
      <c r="F35" s="315"/>
      <c r="G35" s="345">
        <f>G15+G17+G19+G21+G23+G25+G27+G29+G31+G33</f>
        <v>0</v>
      </c>
      <c r="H35" s="346"/>
      <c r="I35" s="154">
        <f>I15+I17+I19+I21+I23+I25+I27+I29+I31+I33</f>
        <v>0</v>
      </c>
      <c r="J35" s="153">
        <f>J15+J17+J19+J21+J23+J25+J27+J29+J31+J33</f>
        <v>0</v>
      </c>
    </row>
    <row r="36" spans="1:10" ht="12.75">
      <c r="A36" s="127">
        <v>25</v>
      </c>
      <c r="B36" s="312" t="s">
        <v>82</v>
      </c>
      <c r="C36" s="312"/>
      <c r="D36" s="128"/>
      <c r="E36" s="129"/>
      <c r="F36" s="130" t="s">
        <v>115</v>
      </c>
      <c r="G36" s="393" t="s">
        <v>119</v>
      </c>
      <c r="H36" s="394"/>
      <c r="I36" s="155"/>
      <c r="J36" s="156"/>
    </row>
    <row r="37" spans="1:10" ht="13.5" thickBot="1">
      <c r="A37" s="157">
        <v>26</v>
      </c>
      <c r="B37" s="347" t="s">
        <v>120</v>
      </c>
      <c r="C37" s="347"/>
      <c r="D37" s="158"/>
      <c r="E37" s="129"/>
      <c r="F37" s="159" t="s">
        <v>117</v>
      </c>
      <c r="G37" s="348" t="s">
        <v>121</v>
      </c>
      <c r="H37" s="349"/>
      <c r="I37" s="350"/>
      <c r="J37" s="351"/>
    </row>
  </sheetData>
  <sheetProtection password="D497" sheet="1" selectLockedCells="1"/>
  <mergeCells count="82">
    <mergeCell ref="A32:A33"/>
    <mergeCell ref="B32:B33"/>
    <mergeCell ref="F32:F33"/>
    <mergeCell ref="G32:H32"/>
    <mergeCell ref="G33:H33"/>
    <mergeCell ref="G28:H28"/>
    <mergeCell ref="G29:H29"/>
    <mergeCell ref="B37:C37"/>
    <mergeCell ref="G37:H37"/>
    <mergeCell ref="I37:J37"/>
    <mergeCell ref="B36:C36"/>
    <mergeCell ref="G36:H36"/>
    <mergeCell ref="G24:H24"/>
    <mergeCell ref="G25:H25"/>
    <mergeCell ref="A34:A35"/>
    <mergeCell ref="B34:B35"/>
    <mergeCell ref="F34:F35"/>
    <mergeCell ref="G34:H34"/>
    <mergeCell ref="G35:H35"/>
    <mergeCell ref="A28:A29"/>
    <mergeCell ref="B28:B29"/>
    <mergeCell ref="F28:F29"/>
    <mergeCell ref="G20:H20"/>
    <mergeCell ref="G21:H21"/>
    <mergeCell ref="A30:A31"/>
    <mergeCell ref="B30:B31"/>
    <mergeCell ref="F30:F31"/>
    <mergeCell ref="G30:H30"/>
    <mergeCell ref="G31:H31"/>
    <mergeCell ref="A24:A25"/>
    <mergeCell ref="B24:B25"/>
    <mergeCell ref="F24:F25"/>
    <mergeCell ref="G16:H16"/>
    <mergeCell ref="G17:H17"/>
    <mergeCell ref="A26:A27"/>
    <mergeCell ref="B26:B27"/>
    <mergeCell ref="F26:F27"/>
    <mergeCell ref="G26:H26"/>
    <mergeCell ref="G27:H27"/>
    <mergeCell ref="A20:A21"/>
    <mergeCell ref="B20:B21"/>
    <mergeCell ref="F20:F21"/>
    <mergeCell ref="F14:F15"/>
    <mergeCell ref="G14:H14"/>
    <mergeCell ref="A22:A23"/>
    <mergeCell ref="B22:B23"/>
    <mergeCell ref="F22:F23"/>
    <mergeCell ref="G22:H22"/>
    <mergeCell ref="G23:H23"/>
    <mergeCell ref="A16:A17"/>
    <mergeCell ref="B16:B17"/>
    <mergeCell ref="F16:F17"/>
    <mergeCell ref="B11:C11"/>
    <mergeCell ref="B12:C12"/>
    <mergeCell ref="A18:A19"/>
    <mergeCell ref="B18:B19"/>
    <mergeCell ref="F18:F19"/>
    <mergeCell ref="G18:H18"/>
    <mergeCell ref="G19:H19"/>
    <mergeCell ref="G13:H13"/>
    <mergeCell ref="A14:A15"/>
    <mergeCell ref="B14:B15"/>
    <mergeCell ref="C5:D5"/>
    <mergeCell ref="G5:J5"/>
    <mergeCell ref="G15:H15"/>
    <mergeCell ref="A6:A7"/>
    <mergeCell ref="B6:C7"/>
    <mergeCell ref="D6:D7"/>
    <mergeCell ref="F6:F7"/>
    <mergeCell ref="G6:H6"/>
    <mergeCell ref="B8:C8"/>
    <mergeCell ref="B9:C9"/>
    <mergeCell ref="I6:J6"/>
    <mergeCell ref="B10:C10"/>
    <mergeCell ref="B13:C13"/>
    <mergeCell ref="B1:J1"/>
    <mergeCell ref="G2:H2"/>
    <mergeCell ref="I2:J2"/>
    <mergeCell ref="H3:J3"/>
    <mergeCell ref="B4:J4"/>
    <mergeCell ref="C2:D2"/>
    <mergeCell ref="C3:D3"/>
  </mergeCells>
  <conditionalFormatting sqref="I37:J37 G35 D34:E35 D12:E13 G12:G13 H12:J12 G34:H34 I34:J35 G8:J8">
    <cfRule type="cellIs" priority="1" dxfId="0" operator="equal" stopIfTrue="1">
      <formula>0</formula>
    </cfRule>
  </conditionalFormatting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Louisiana Division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Tedford</dc:creator>
  <cp:keywords/>
  <dc:description/>
  <cp:lastModifiedBy>Kimberly Rogers</cp:lastModifiedBy>
  <cp:lastPrinted>2017-07-19T16:19:02Z</cp:lastPrinted>
  <dcterms:created xsi:type="dcterms:W3CDTF">2012-12-26T15:22:22Z</dcterms:created>
  <dcterms:modified xsi:type="dcterms:W3CDTF">2021-03-31T13:32:03Z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50100.0000000000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</Properties>
</file>