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ommodities Teams\Classification\_Commodities N-Z\Vehicles\FY21 Order Sheets\"/>
    </mc:Choice>
  </mc:AlternateContent>
  <bookViews>
    <workbookView xWindow="0" yWindow="0" windowWidth="28800" windowHeight="12620"/>
  </bookViews>
  <sheets>
    <sheet name="Configuration Worksheet" sheetId="1" r:id="rId1"/>
  </sheets>
  <definedNames>
    <definedName name="_xlnm.Print_Area" localSheetId="0">'Configuration Worksheet'!$A$1:$E$47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 i="1" l="1"/>
  <c r="E29" i="1" l="1"/>
  <c r="E27" i="1" l="1"/>
  <c r="E26" i="1"/>
  <c r="E23" i="1"/>
  <c r="E22" i="1"/>
  <c r="E21" i="1"/>
  <c r="E20" i="1"/>
  <c r="E19" i="1"/>
  <c r="E18" i="1"/>
  <c r="E17" i="1"/>
  <c r="E16" i="1"/>
  <c r="E25" i="1"/>
  <c r="E28" i="1" l="1"/>
  <c r="E24" i="1" l="1"/>
  <c r="E11" i="1"/>
  <c r="E8" i="1"/>
  <c r="E32" i="1" l="1"/>
  <c r="D38" i="1" l="1"/>
  <c r="E34" i="1" l="1"/>
  <c r="E37" i="1" s="1"/>
  <c r="E38" i="1" s="1"/>
</calcChain>
</file>

<file path=xl/sharedStrings.xml><?xml version="1.0" encoding="utf-8"?>
<sst xmlns="http://schemas.openxmlformats.org/spreadsheetml/2006/main" count="92" uniqueCount="79">
  <si>
    <t>Unit Price</t>
  </si>
  <si>
    <t>Base Vehicle</t>
  </si>
  <si>
    <t>Vehicle Description</t>
  </si>
  <si>
    <t>Order Code</t>
  </si>
  <si>
    <t>Quantity</t>
  </si>
  <si>
    <t>Extended Price</t>
  </si>
  <si>
    <t>Optional Equipment</t>
  </si>
  <si>
    <t>Option Code</t>
  </si>
  <si>
    <t>Option Unit Price</t>
  </si>
  <si>
    <t>Add Option</t>
  </si>
  <si>
    <t>Description</t>
  </si>
  <si>
    <t>1 EA</t>
  </si>
  <si>
    <t>State Contract Number</t>
  </si>
  <si>
    <t>Vendor</t>
  </si>
  <si>
    <t>Optional Configuration</t>
  </si>
  <si>
    <t>Additional Costs</t>
  </si>
  <si>
    <t>0.35% Contract Administrative Fee</t>
  </si>
  <si>
    <t>Cost for Each Vehicle Plus Options</t>
  </si>
  <si>
    <t>Total Cost for Each Vehicle</t>
  </si>
  <si>
    <t>Total Cost for All Vehicles</t>
  </si>
  <si>
    <t>This spreadsheet is not a purchase order</t>
  </si>
  <si>
    <t>Available Exterior Colors</t>
  </si>
  <si>
    <t>Option Description</t>
  </si>
  <si>
    <t>LA Safety Inspection Sticker - 2 Year</t>
  </si>
  <si>
    <t>Southland Dodge</t>
  </si>
  <si>
    <t>LWB (8' Box)</t>
  </si>
  <si>
    <t>Additional Keys (4 Total)</t>
  </si>
  <si>
    <t>KEY</t>
  </si>
  <si>
    <t>(PR4) Flame Red Clear Coat</t>
  </si>
  <si>
    <t>(PW7) Bright White Clear Coat</t>
  </si>
  <si>
    <t>Contract Line</t>
  </si>
  <si>
    <t>Delivery ARO</t>
  </si>
  <si>
    <t>LA DEQ Waste Tire Fee (5 tires X $2.25 each)</t>
  </si>
  <si>
    <t>Agency  Information</t>
  </si>
  <si>
    <t>LPAA Approval No</t>
  </si>
  <si>
    <t>Phone:</t>
  </si>
  <si>
    <t>Requisition No</t>
  </si>
  <si>
    <t>Email:</t>
  </si>
  <si>
    <t>Shopping Cart</t>
  </si>
  <si>
    <t>Vendor Information</t>
  </si>
  <si>
    <t xml:space="preserve"> </t>
  </si>
  <si>
    <t xml:space="preserve">Vendor No. </t>
  </si>
  <si>
    <t>Frank Teuton</t>
  </si>
  <si>
    <t>985-876-1817</t>
  </si>
  <si>
    <t>frankt@southlanddodge.com</t>
  </si>
  <si>
    <t>Order Sheet Instructions</t>
  </si>
  <si>
    <t>Contact Name:</t>
  </si>
  <si>
    <t>90-120  days</t>
  </si>
  <si>
    <t>DJ7L91 - 2GA</t>
  </si>
  <si>
    <t>DJ7L92 - 2GA</t>
  </si>
  <si>
    <t>4WD w/ 6.4L V8 HEMI MDS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</si>
  <si>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</si>
  <si>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Delete Winch/Grill/Brush Guard</t>
  </si>
  <si>
    <t>DEL</t>
  </si>
  <si>
    <t>Delete Flasher Wiring</t>
  </si>
  <si>
    <t>Black Tubuler Side Steps</t>
  </si>
  <si>
    <t>MRU</t>
  </si>
  <si>
    <t>Spotlamp (driver's side) Non LED</t>
  </si>
  <si>
    <t>Spotlamp (driver's side) LED</t>
  </si>
  <si>
    <t>Spotlamp (passenger's side) LED</t>
  </si>
  <si>
    <t>Spotlamp (passenger's side) Non LED</t>
  </si>
  <si>
    <t>XMF</t>
  </si>
  <si>
    <t>Spray-In Bedliner</t>
  </si>
  <si>
    <t>ADP</t>
  </si>
  <si>
    <t>Protection Group</t>
  </si>
  <si>
    <t>Backup Alarm</t>
  </si>
  <si>
    <t>XAW</t>
  </si>
  <si>
    <t>18" Wheels and Off Road Tires</t>
  </si>
  <si>
    <t>TCP/WBN</t>
  </si>
  <si>
    <t>Rear Air Supsension</t>
  </si>
  <si>
    <t>SEB</t>
  </si>
  <si>
    <t>XB9</t>
  </si>
  <si>
    <t>RAM Box Cargo Management System</t>
  </si>
  <si>
    <t>*</t>
  </si>
  <si>
    <r>
      <rPr>
        <b/>
        <sz val="11"/>
        <color theme="1"/>
        <rFont val="Calibri"/>
        <family val="2"/>
        <scheme val="minor"/>
      </rPr>
      <t>NOTE:</t>
    </r>
    <r>
      <rPr>
        <sz val="11"/>
        <color theme="1"/>
        <rFont val="Calibri"/>
        <family val="2"/>
        <scheme val="minor"/>
      </rPr>
      <t xml:space="preserve"> Rear seats cloth, vinyl not available.  Cruise control,  power locks and doors are standard features.  Includes Flasher System - headlamps and tail lamps, Wiring Harness - grill lamps, speakers, horn/siren-inline connection for customer furnished switch, customer connection to front door speakers, Winch - 9000lbs minimum rated line pull (single line), minimum of 4.6 horsepower motor, Power In, Power Out, free spooling clutch,  minimum of 156:1 gear ratio, battery cables with terminals, 12 foot minimum hand-held remote clutch, minimum of 125 feet of wire rope, fairlead roller, Tubular Mounting System.  Rear windows, door handles, and inside rear door locks are inoperable.  Includes Electronic 4 wheel drive shift on dash.</t>
    </r>
  </si>
  <si>
    <t>RAM 2500 Enforcement</t>
  </si>
  <si>
    <t>Functional Rear Doors and Windows</t>
  </si>
  <si>
    <t>LCK/WDW</t>
  </si>
  <si>
    <t>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</si>
</sst>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7"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3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90">
    <xf numFmtId="0" fontId="0" fillId="0" borderId="0" xfId="0"/>
    <xf numFmtId="0" fontId="0" fillId="0" borderId="0" xfId="0" applyFont="1"/>
    <xf numFmtId="0" fontId="1" fillId="0" borderId="18" xfId="0" applyFont="1" applyBorder="1" applyProtection="1">
      <protection hidden="1"/>
    </xf>
    <xf numFmtId="0" fontId="1" fillId="0" borderId="19" xfId="0" applyFont="1" applyBorder="1" applyProtection="1">
      <protection hidden="1"/>
    </xf>
    <xf numFmtId="0" fontId="1" fillId="0" borderId="20" xfId="0" applyFont="1" applyBorder="1" applyProtection="1">
      <protection hidden="1"/>
    </xf>
    <xf numFmtId="0" fontId="1" fillId="0" borderId="18" xfId="0" applyFont="1" applyBorder="1" applyAlignment="1" applyProtection="1">
      <alignment wrapText="1"/>
      <protection hidden="1"/>
    </xf>
    <xf numFmtId="0" fontId="0" fillId="0" borderId="0" xfId="0" applyFill="1"/>
    <xf numFmtId="0" fontId="0" fillId="0" borderId="19" xfId="0" applyFont="1" applyFill="1" applyBorder="1"/>
    <xf numFmtId="0" fontId="1" fillId="0" borderId="12" xfId="0" applyFont="1" applyBorder="1" applyAlignment="1" applyProtection="1">
      <alignment horizontal="center"/>
      <protection hidden="1"/>
    </xf>
    <xf numFmtId="0" fontId="1" fillId="0" borderId="13" xfId="0" applyFont="1" applyBorder="1" applyAlignment="1" applyProtection="1">
      <alignment horizontal="center"/>
      <protection hidden="1"/>
    </xf>
    <xf numFmtId="0" fontId="0" fillId="0" borderId="19" xfId="0" applyFont="1" applyBorder="1"/>
    <xf numFmtId="0" fontId="0" fillId="0" borderId="19" xfId="0" applyFont="1" applyBorder="1" applyAlignment="1">
      <alignment horizontal="left"/>
    </xf>
    <xf numFmtId="0" fontId="3" fillId="0" borderId="10" xfId="0" applyFont="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3" fillId="0" borderId="13" xfId="0" applyFont="1" applyFill="1" applyBorder="1" applyAlignment="1" applyProtection="1">
      <alignment horizontal="center" vertical="center"/>
      <protection hidden="1"/>
    </xf>
    <xf numFmtId="0" fontId="6" fillId="0" borderId="11" xfId="0" applyFont="1" applyFill="1" applyBorder="1" applyAlignment="1" applyProtection="1">
      <alignment horizontal="center" wrapText="1"/>
      <protection hidden="1"/>
    </xf>
    <xf numFmtId="0" fontId="0" fillId="0" borderId="13" xfId="0" applyFont="1" applyBorder="1" applyAlignment="1" applyProtection="1">
      <alignment horizontal="center"/>
      <protection hidden="1"/>
    </xf>
    <xf numFmtId="0" fontId="0" fillId="0" borderId="18" xfId="0" applyFont="1" applyBorder="1" applyAlignment="1" applyProtection="1">
      <alignment wrapText="1"/>
      <protection hidden="1"/>
    </xf>
    <xf numFmtId="0" fontId="0" fillId="0" borderId="19" xfId="0" applyFont="1" applyBorder="1" applyProtection="1">
      <protection hidden="1"/>
    </xf>
    <xf numFmtId="44" fontId="0" fillId="0" borderId="19" xfId="1" applyFont="1" applyBorder="1" applyProtection="1">
      <protection hidden="1"/>
    </xf>
    <xf numFmtId="0" fontId="0" fillId="2" borderId="19" xfId="0" applyFont="1" applyFill="1" applyBorder="1" applyProtection="1">
      <protection locked="0"/>
    </xf>
    <xf numFmtId="44" fontId="0" fillId="0" borderId="20" xfId="0" applyNumberFormat="1" applyFont="1" applyBorder="1" applyProtection="1">
      <protection hidden="1"/>
    </xf>
    <xf numFmtId="0" fontId="0" fillId="2" borderId="21" xfId="0" applyFont="1" applyFill="1" applyBorder="1" applyAlignment="1" applyProtection="1">
      <alignment horizontal="center" wrapText="1"/>
      <protection locked="0"/>
    </xf>
    <xf numFmtId="44" fontId="0" fillId="0" borderId="19" xfId="1" applyFont="1" applyBorder="1" applyAlignment="1" applyProtection="1">
      <protection hidden="1"/>
    </xf>
    <xf numFmtId="44" fontId="0" fillId="0" borderId="20" xfId="0" applyNumberFormat="1" applyFont="1" applyBorder="1" applyAlignment="1" applyProtection="1">
      <alignment horizontal="center"/>
      <protection hidden="1"/>
    </xf>
    <xf numFmtId="44" fontId="0" fillId="0" borderId="20" xfId="0" applyNumberFormat="1" applyFont="1" applyFill="1" applyBorder="1" applyProtection="1">
      <protection hidden="1"/>
    </xf>
    <xf numFmtId="0" fontId="1" fillId="0" borderId="20" xfId="0" applyFont="1" applyFill="1" applyBorder="1" applyAlignment="1">
      <alignment horizontal="center"/>
    </xf>
    <xf numFmtId="0" fontId="0" fillId="0" borderId="18" xfId="0" applyFont="1" applyBorder="1" applyAlignment="1">
      <alignment horizontal="right"/>
    </xf>
    <xf numFmtId="0" fontId="1" fillId="0" borderId="25" xfId="0" applyFont="1" applyFill="1" applyBorder="1" applyAlignment="1">
      <alignment horizontal="right"/>
    </xf>
    <xf numFmtId="0" fontId="0" fillId="0" borderId="26" xfId="0" applyFont="1" applyFill="1" applyBorder="1" applyAlignment="1">
      <alignment horizontal="right"/>
    </xf>
    <xf numFmtId="0" fontId="0" fillId="0" borderId="27" xfId="0" applyFont="1" applyFill="1" applyBorder="1" applyAlignment="1">
      <alignment horizontal="right"/>
    </xf>
    <xf numFmtId="49" fontId="0" fillId="0" borderId="28" xfId="0" applyNumberFormat="1" applyFont="1" applyBorder="1" applyAlignment="1" applyProtection="1">
      <alignment horizontal="center"/>
      <protection hidden="1"/>
    </xf>
    <xf numFmtId="0" fontId="0" fillId="2" borderId="28" xfId="0" applyFont="1" applyFill="1" applyBorder="1" applyProtection="1">
      <protection locked="0"/>
    </xf>
    <xf numFmtId="44" fontId="0" fillId="0" borderId="29" xfId="0" applyNumberFormat="1" applyFont="1" applyBorder="1" applyProtection="1">
      <protection hidden="1"/>
    </xf>
    <xf numFmtId="0" fontId="0" fillId="0" borderId="20" xfId="0" applyFont="1" applyBorder="1" applyAlignment="1" applyProtection="1">
      <alignment horizontal="center" wrapText="1"/>
      <protection hidden="1"/>
    </xf>
    <xf numFmtId="0" fontId="0" fillId="0" borderId="28" xfId="0" applyFont="1" applyBorder="1" applyAlignment="1" applyProtection="1">
      <alignment horizontal="center"/>
      <protection hidden="1"/>
    </xf>
    <xf numFmtId="0" fontId="6" fillId="2" borderId="20" xfId="0" applyFont="1" applyFill="1" applyBorder="1" applyAlignment="1" applyProtection="1">
      <alignment horizontal="left"/>
      <protection locked="0"/>
    </xf>
    <xf numFmtId="0" fontId="0" fillId="0" borderId="19" xfId="0" applyFont="1" applyBorder="1" applyAlignment="1" applyProtection="1">
      <alignment horizontal="center"/>
      <protection hidden="1"/>
    </xf>
    <xf numFmtId="0" fontId="0" fillId="0" borderId="21" xfId="0" applyFont="1" applyFill="1" applyBorder="1" applyAlignment="1" applyProtection="1">
      <alignment horizontal="center" wrapText="1"/>
      <protection hidden="1"/>
    </xf>
    <xf numFmtId="0" fontId="0" fillId="5" borderId="18" xfId="0" applyFont="1" applyFill="1" applyBorder="1" applyAlignment="1" applyProtection="1">
      <alignment horizontal="center" wrapText="1"/>
      <protection hidden="1"/>
    </xf>
    <xf numFmtId="44" fontId="0" fillId="5" borderId="28" xfId="1" applyFont="1" applyFill="1" applyBorder="1" applyAlignment="1" applyProtection="1">
      <protection hidden="1"/>
    </xf>
    <xf numFmtId="44" fontId="0" fillId="0" borderId="28" xfId="1" applyFont="1" applyFill="1" applyBorder="1" applyAlignment="1" applyProtection="1">
      <protection hidden="1"/>
    </xf>
    <xf numFmtId="44" fontId="0" fillId="5" borderId="19" xfId="1" applyFont="1" applyFill="1" applyBorder="1" applyAlignment="1" applyProtection="1">
      <protection hidden="1"/>
    </xf>
    <xf numFmtId="0" fontId="6" fillId="0" borderId="28" xfId="0" applyFont="1" applyFill="1" applyBorder="1" applyAlignment="1" applyProtection="1">
      <alignment horizontal="center"/>
      <protection hidden="1"/>
    </xf>
    <xf numFmtId="49" fontId="6" fillId="0" borderId="28" xfId="0" applyNumberFormat="1" applyFont="1" applyFill="1" applyBorder="1" applyAlignment="1" applyProtection="1">
      <alignment horizontal="center"/>
      <protection hidden="1"/>
    </xf>
    <xf numFmtId="0" fontId="6" fillId="0" borderId="19" xfId="0" applyFont="1" applyFill="1" applyBorder="1" applyAlignment="1" applyProtection="1">
      <alignment horizontal="center"/>
      <protection hidden="1"/>
    </xf>
    <xf numFmtId="0" fontId="0" fillId="0" borderId="19" xfId="0" applyFont="1" applyFill="1" applyBorder="1" applyAlignment="1">
      <alignment horizontal="left"/>
    </xf>
    <xf numFmtId="164" fontId="0" fillId="0" borderId="19" xfId="0" applyNumberFormat="1" applyFont="1" applyFill="1" applyBorder="1" applyAlignment="1">
      <alignment horizontal="left"/>
    </xf>
    <xf numFmtId="164" fontId="0" fillId="0" borderId="20" xfId="0" applyNumberFormat="1" applyFont="1" applyFill="1" applyBorder="1" applyAlignment="1">
      <alignment horizontal="left"/>
    </xf>
    <xf numFmtId="0" fontId="0" fillId="0" borderId="22" xfId="0" applyFont="1" applyFill="1" applyBorder="1" applyAlignment="1">
      <alignment horizontal="left"/>
    </xf>
    <xf numFmtId="0" fontId="0" fillId="0" borderId="23" xfId="0" applyFont="1" applyFill="1" applyBorder="1" applyAlignment="1">
      <alignment horizontal="left"/>
    </xf>
    <xf numFmtId="0" fontId="0" fillId="0" borderId="24" xfId="0" applyFont="1" applyFill="1" applyBorder="1" applyAlignment="1">
      <alignment horizontal="left"/>
    </xf>
    <xf numFmtId="0" fontId="2" fillId="4" borderId="18" xfId="0" applyFont="1" applyFill="1" applyBorder="1" applyAlignment="1" applyProtection="1">
      <alignment horizontal="center"/>
      <protection hidden="1"/>
    </xf>
    <xf numFmtId="0" fontId="2" fillId="4" borderId="19" xfId="0" applyFont="1" applyFill="1" applyBorder="1" applyAlignment="1" applyProtection="1">
      <alignment horizontal="center"/>
      <protection hidden="1"/>
    </xf>
    <xf numFmtId="0" fontId="2" fillId="4" borderId="20" xfId="0" applyFont="1" applyFill="1" applyBorder="1" applyAlignment="1" applyProtection="1">
      <alignment horizontal="center"/>
      <protection hidden="1"/>
    </xf>
    <xf numFmtId="0" fontId="6" fillId="2" borderId="19" xfId="0" applyFont="1" applyFill="1" applyBorder="1" applyAlignment="1" applyProtection="1">
      <alignment horizontal="center" wrapText="1"/>
      <protection locked="0"/>
    </xf>
    <xf numFmtId="0" fontId="6" fillId="2" borderId="30" xfId="0" applyFont="1" applyFill="1" applyBorder="1" applyAlignment="1" applyProtection="1">
      <alignment horizontal="center" wrapText="1"/>
      <protection locked="0"/>
    </xf>
    <xf numFmtId="0" fontId="6" fillId="2" borderId="31" xfId="0" applyFont="1" applyFill="1" applyBorder="1" applyAlignment="1" applyProtection="1">
      <alignment horizontal="center" wrapText="1"/>
      <protection locked="0"/>
    </xf>
    <xf numFmtId="0" fontId="0" fillId="0" borderId="18" xfId="0" applyFont="1" applyBorder="1" applyAlignment="1" applyProtection="1">
      <alignment horizontal="center"/>
      <protection hidden="1"/>
    </xf>
    <xf numFmtId="0" fontId="0" fillId="0" borderId="19" xfId="0" applyFont="1" applyBorder="1" applyAlignment="1" applyProtection="1">
      <alignment horizontal="center"/>
      <protection hidden="1"/>
    </xf>
    <xf numFmtId="0" fontId="2" fillId="4" borderId="4" xfId="0" applyFont="1" applyFill="1" applyBorder="1" applyAlignment="1" applyProtection="1">
      <alignment horizontal="center"/>
      <protection hidden="1"/>
    </xf>
    <xf numFmtId="0" fontId="2" fillId="4" borderId="5" xfId="0" applyFont="1" applyFill="1" applyBorder="1" applyAlignment="1" applyProtection="1">
      <alignment horizontal="center"/>
      <protection hidden="1"/>
    </xf>
    <xf numFmtId="0" fontId="2" fillId="4" borderId="6" xfId="0" applyFont="1" applyFill="1" applyBorder="1" applyAlignment="1" applyProtection="1">
      <alignment horizontal="center"/>
      <protection hidden="1"/>
    </xf>
    <xf numFmtId="0" fontId="2" fillId="4" borderId="18" xfId="0" applyFont="1" applyFill="1" applyBorder="1" applyAlignment="1" applyProtection="1">
      <alignment horizontal="center" wrapText="1"/>
      <protection hidden="1"/>
    </xf>
    <xf numFmtId="0" fontId="2" fillId="4" borderId="19" xfId="0" applyFont="1" applyFill="1" applyBorder="1" applyAlignment="1" applyProtection="1">
      <alignment horizontal="center" wrapText="1"/>
      <protection hidden="1"/>
    </xf>
    <xf numFmtId="0" fontId="2" fillId="4" borderId="20" xfId="0" applyFont="1" applyFill="1" applyBorder="1" applyAlignment="1" applyProtection="1">
      <alignment horizontal="center" wrapText="1"/>
      <protection hidden="1"/>
    </xf>
    <xf numFmtId="0" fontId="2" fillId="4" borderId="4" xfId="0" applyFont="1" applyFill="1" applyBorder="1" applyAlignment="1" applyProtection="1">
      <alignment horizontal="center" wrapText="1"/>
      <protection hidden="1"/>
    </xf>
    <xf numFmtId="0" fontId="2" fillId="4" borderId="5" xfId="0" applyFont="1" applyFill="1" applyBorder="1" applyAlignment="1" applyProtection="1">
      <alignment horizontal="center" wrapText="1"/>
      <protection hidden="1"/>
    </xf>
    <xf numFmtId="0" fontId="2" fillId="4" borderId="6" xfId="0" applyFont="1" applyFill="1" applyBorder="1" applyAlignment="1" applyProtection="1">
      <alignment horizontal="center" wrapText="1"/>
      <protection hidden="1"/>
    </xf>
    <xf numFmtId="0" fontId="0" fillId="0" borderId="18" xfId="0" applyFont="1" applyBorder="1" applyAlignment="1" applyProtection="1">
      <alignment horizontal="right"/>
      <protection hidden="1"/>
    </xf>
    <xf numFmtId="0" fontId="0" fillId="0" borderId="19" xfId="0" applyFont="1" applyBorder="1" applyAlignment="1" applyProtection="1">
      <alignment horizontal="right"/>
      <protection hidden="1"/>
    </xf>
    <xf numFmtId="0" fontId="0" fillId="0" borderId="18" xfId="0" applyFont="1" applyFill="1" applyBorder="1" applyAlignment="1" applyProtection="1">
      <alignment horizontal="right"/>
      <protection hidden="1"/>
    </xf>
    <xf numFmtId="0" fontId="0" fillId="0" borderId="19" xfId="0" applyFont="1" applyFill="1" applyBorder="1" applyAlignment="1" applyProtection="1">
      <alignment horizontal="right"/>
      <protection hidden="1"/>
    </xf>
    <xf numFmtId="0" fontId="0" fillId="0" borderId="4" xfId="0" applyFont="1" applyBorder="1" applyAlignment="1" applyProtection="1">
      <alignment horizontal="left" wrapText="1"/>
      <protection hidden="1"/>
    </xf>
    <xf numFmtId="0" fontId="0" fillId="0" borderId="5" xfId="0" applyFont="1" applyBorder="1" applyAlignment="1" applyProtection="1">
      <alignment horizontal="left" wrapText="1"/>
      <protection hidden="1"/>
    </xf>
    <xf numFmtId="0" fontId="0" fillId="0" borderId="6" xfId="0" applyFont="1" applyBorder="1" applyAlignment="1" applyProtection="1">
      <alignment horizontal="left" wrapText="1"/>
      <protection hidden="1"/>
    </xf>
    <xf numFmtId="0" fontId="3" fillId="4" borderId="15" xfId="0" applyFont="1" applyFill="1" applyBorder="1" applyAlignment="1" applyProtection="1">
      <alignment horizontal="center"/>
      <protection hidden="1"/>
    </xf>
    <xf numFmtId="0" fontId="3" fillId="4" borderId="16" xfId="0" applyFont="1" applyFill="1" applyBorder="1" applyAlignment="1" applyProtection="1">
      <alignment horizontal="center"/>
      <protection hidden="1"/>
    </xf>
    <xf numFmtId="0" fontId="3" fillId="4" borderId="17" xfId="0" applyFont="1" applyFill="1" applyBorder="1" applyAlignment="1" applyProtection="1">
      <alignment horizontal="center"/>
      <protection hidden="1"/>
    </xf>
    <xf numFmtId="0" fontId="5" fillId="3" borderId="1" xfId="0" applyFont="1" applyFill="1" applyBorder="1" applyAlignment="1" applyProtection="1">
      <alignment horizontal="center"/>
      <protection hidden="1"/>
    </xf>
    <xf numFmtId="0" fontId="0" fillId="3" borderId="2" xfId="0" applyFill="1" applyBorder="1" applyAlignment="1" applyProtection="1">
      <alignment horizontal="center"/>
      <protection hidden="1"/>
    </xf>
    <xf numFmtId="0" fontId="0" fillId="3" borderId="3" xfId="0" applyFill="1" applyBorder="1" applyAlignment="1" applyProtection="1">
      <alignment horizontal="center"/>
      <protection hidden="1"/>
    </xf>
    <xf numFmtId="0" fontId="3" fillId="4" borderId="4" xfId="0" applyFont="1" applyFill="1" applyBorder="1" applyAlignment="1" applyProtection="1">
      <alignment horizontal="center"/>
      <protection hidden="1"/>
    </xf>
    <xf numFmtId="0" fontId="3" fillId="4" borderId="5" xfId="0" applyFont="1" applyFill="1" applyBorder="1" applyAlignment="1" applyProtection="1">
      <alignment horizontal="center"/>
      <protection hidden="1"/>
    </xf>
    <xf numFmtId="0" fontId="3" fillId="4" borderId="6" xfId="0" applyFont="1" applyFill="1" applyBorder="1" applyAlignment="1" applyProtection="1">
      <alignment horizontal="center"/>
      <protection hidden="1"/>
    </xf>
    <xf numFmtId="0" fontId="6" fillId="5" borderId="7" xfId="0" applyFont="1" applyFill="1" applyBorder="1" applyAlignment="1" applyProtection="1">
      <alignment horizontal="left" wrapText="1"/>
      <protection hidden="1"/>
    </xf>
    <xf numFmtId="0" fontId="6" fillId="5" borderId="8" xfId="0" applyFont="1" applyFill="1" applyBorder="1" applyAlignment="1" applyProtection="1">
      <alignment horizontal="left" wrapText="1"/>
      <protection hidden="1"/>
    </xf>
    <xf numFmtId="0" fontId="6" fillId="5" borderId="9" xfId="0" applyFont="1" applyFill="1" applyBorder="1" applyAlignment="1" applyProtection="1">
      <alignment horizontal="left" wrapText="1"/>
      <protection hidden="1"/>
    </xf>
    <xf numFmtId="0" fontId="0" fillId="0" borderId="14" xfId="0" applyFont="1" applyBorder="1" applyAlignment="1" applyProtection="1">
      <alignment horizontal="center"/>
      <protection hidden="1"/>
    </xf>
    <xf numFmtId="0" fontId="0" fillId="0" borderId="11" xfId="0" applyFont="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tabSelected="1" zoomScaleNormal="100" workbookViewId="0">
      <selection activeCell="F3" sqref="F3"/>
    </sheetView>
  </sheetViews>
  <sheetFormatPr defaultRowHeight="14.5" x14ac:dyDescent="0.35"/>
  <cols>
    <col min="1" max="1" width="37.7265625" customWidth="1"/>
    <col min="2" max="2" width="14.26953125" customWidth="1"/>
    <col min="3" max="3" width="16.7265625" customWidth="1"/>
    <col min="4" max="4" width="17.26953125" bestFit="1" customWidth="1"/>
    <col min="5" max="5" width="16.453125" customWidth="1"/>
  </cols>
  <sheetData>
    <row r="1" spans="1:8" ht="27" customHeight="1" thickTop="1" x14ac:dyDescent="0.45">
      <c r="A1" s="79" t="s">
        <v>20</v>
      </c>
      <c r="B1" s="80"/>
      <c r="C1" s="80"/>
      <c r="D1" s="80"/>
      <c r="E1" s="81"/>
    </row>
    <row r="2" spans="1:8" ht="21" x14ac:dyDescent="0.5">
      <c r="A2" s="82" t="s">
        <v>45</v>
      </c>
      <c r="B2" s="83"/>
      <c r="C2" s="83"/>
      <c r="D2" s="83"/>
      <c r="E2" s="84"/>
    </row>
    <row r="3" spans="1:8" ht="169.9" customHeight="1" thickBot="1" x14ac:dyDescent="0.4">
      <c r="A3" s="85" t="s">
        <v>51</v>
      </c>
      <c r="B3" s="86"/>
      <c r="C3" s="86"/>
      <c r="D3" s="86"/>
      <c r="E3" s="87"/>
    </row>
    <row r="4" spans="1:8" ht="21.5" thickBot="1" x14ac:dyDescent="0.4">
      <c r="A4" s="12" t="s">
        <v>75</v>
      </c>
      <c r="B4" s="13" t="s">
        <v>30</v>
      </c>
      <c r="C4" s="14">
        <v>18</v>
      </c>
      <c r="D4" s="13" t="s">
        <v>31</v>
      </c>
      <c r="E4" s="15" t="s">
        <v>47</v>
      </c>
    </row>
    <row r="5" spans="1:8" ht="15" thickBot="1" x14ac:dyDescent="0.4">
      <c r="A5" s="8" t="s">
        <v>12</v>
      </c>
      <c r="B5" s="16">
        <v>4400020873</v>
      </c>
      <c r="C5" s="9" t="s">
        <v>13</v>
      </c>
      <c r="D5" s="88" t="s">
        <v>24</v>
      </c>
      <c r="E5" s="89"/>
      <c r="H5" s="1"/>
    </row>
    <row r="6" spans="1:8" ht="21" x14ac:dyDescent="0.5">
      <c r="A6" s="76" t="s">
        <v>1</v>
      </c>
      <c r="B6" s="77"/>
      <c r="C6" s="77"/>
      <c r="D6" s="77"/>
      <c r="E6" s="78"/>
    </row>
    <row r="7" spans="1:8" x14ac:dyDescent="0.35">
      <c r="A7" s="2" t="s">
        <v>2</v>
      </c>
      <c r="B7" s="3" t="s">
        <v>3</v>
      </c>
      <c r="C7" s="3" t="s">
        <v>0</v>
      </c>
      <c r="D7" s="3" t="s">
        <v>4</v>
      </c>
      <c r="E7" s="4" t="s">
        <v>5</v>
      </c>
    </row>
    <row r="8" spans="1:8" ht="27" customHeight="1" x14ac:dyDescent="0.35">
      <c r="A8" s="17" t="s">
        <v>50</v>
      </c>
      <c r="B8" s="18" t="s">
        <v>48</v>
      </c>
      <c r="C8" s="19">
        <v>32525</v>
      </c>
      <c r="D8" s="20"/>
      <c r="E8" s="21">
        <f>$C8*D8</f>
        <v>0</v>
      </c>
    </row>
    <row r="9" spans="1:8" ht="18.5" x14ac:dyDescent="0.45">
      <c r="A9" s="63" t="s">
        <v>14</v>
      </c>
      <c r="B9" s="64"/>
      <c r="C9" s="64"/>
      <c r="D9" s="64"/>
      <c r="E9" s="65"/>
    </row>
    <row r="10" spans="1:8" x14ac:dyDescent="0.35">
      <c r="A10" s="5" t="s">
        <v>10</v>
      </c>
      <c r="B10" s="3" t="s">
        <v>3</v>
      </c>
      <c r="C10" s="3" t="s">
        <v>0</v>
      </c>
      <c r="D10" s="3" t="s">
        <v>4</v>
      </c>
      <c r="E10" s="4" t="s">
        <v>5</v>
      </c>
    </row>
    <row r="11" spans="1:8" ht="30" customHeight="1" x14ac:dyDescent="0.35">
      <c r="A11" s="17" t="s">
        <v>25</v>
      </c>
      <c r="B11" s="18" t="s">
        <v>49</v>
      </c>
      <c r="C11" s="19">
        <v>32706</v>
      </c>
      <c r="D11" s="20"/>
      <c r="E11" s="21">
        <f>$C11*D11</f>
        <v>0</v>
      </c>
    </row>
    <row r="12" spans="1:8" ht="18.5" x14ac:dyDescent="0.45">
      <c r="A12" s="66" t="s">
        <v>21</v>
      </c>
      <c r="B12" s="67"/>
      <c r="C12" s="67"/>
      <c r="D12" s="67"/>
      <c r="E12" s="68"/>
    </row>
    <row r="13" spans="1:8" ht="29" x14ac:dyDescent="0.35">
      <c r="A13" s="39" t="s">
        <v>28</v>
      </c>
      <c r="B13" s="22"/>
      <c r="C13" s="38" t="s">
        <v>29</v>
      </c>
      <c r="D13" s="20"/>
      <c r="E13" s="34"/>
    </row>
    <row r="14" spans="1:8" ht="18.5" x14ac:dyDescent="0.45">
      <c r="A14" s="60" t="s">
        <v>6</v>
      </c>
      <c r="B14" s="61"/>
      <c r="C14" s="61"/>
      <c r="D14" s="61"/>
      <c r="E14" s="62"/>
    </row>
    <row r="15" spans="1:8" x14ac:dyDescent="0.35">
      <c r="A15" s="2" t="s">
        <v>22</v>
      </c>
      <c r="B15" s="3" t="s">
        <v>7</v>
      </c>
      <c r="C15" s="3" t="s">
        <v>8</v>
      </c>
      <c r="D15" s="3" t="s">
        <v>9</v>
      </c>
      <c r="E15" s="4" t="s">
        <v>5</v>
      </c>
    </row>
    <row r="16" spans="1:8" ht="15" customHeight="1" x14ac:dyDescent="0.35">
      <c r="A16" s="17" t="s">
        <v>26</v>
      </c>
      <c r="B16" s="37" t="s">
        <v>27</v>
      </c>
      <c r="C16" s="23">
        <v>330</v>
      </c>
      <c r="D16" s="20"/>
      <c r="E16" s="21">
        <f t="shared" ref="E16:E30" si="0">IF(D16="Yes",$C16*SUM($D$8:$D$13),0)</f>
        <v>0</v>
      </c>
    </row>
    <row r="17" spans="1:5" x14ac:dyDescent="0.35">
      <c r="A17" s="17" t="s">
        <v>52</v>
      </c>
      <c r="B17" s="35" t="s">
        <v>53</v>
      </c>
      <c r="C17" s="40">
        <v>-3730</v>
      </c>
      <c r="D17" s="32"/>
      <c r="E17" s="33">
        <f t="shared" si="0"/>
        <v>0</v>
      </c>
    </row>
    <row r="18" spans="1:5" x14ac:dyDescent="0.35">
      <c r="A18" s="17" t="s">
        <v>54</v>
      </c>
      <c r="B18" s="35" t="s">
        <v>53</v>
      </c>
      <c r="C18" s="40">
        <v>-545</v>
      </c>
      <c r="D18" s="32"/>
      <c r="E18" s="33">
        <f t="shared" si="0"/>
        <v>0</v>
      </c>
    </row>
    <row r="19" spans="1:5" x14ac:dyDescent="0.35">
      <c r="A19" s="17" t="s">
        <v>55</v>
      </c>
      <c r="B19" s="31" t="s">
        <v>56</v>
      </c>
      <c r="C19" s="41">
        <v>409</v>
      </c>
      <c r="D19" s="32"/>
      <c r="E19" s="33">
        <f t="shared" si="0"/>
        <v>0</v>
      </c>
    </row>
    <row r="20" spans="1:5" x14ac:dyDescent="0.35">
      <c r="A20" s="17" t="s">
        <v>62</v>
      </c>
      <c r="B20" s="37" t="s">
        <v>61</v>
      </c>
      <c r="C20" s="42">
        <v>520</v>
      </c>
      <c r="D20" s="20"/>
      <c r="E20" s="21">
        <f t="shared" si="0"/>
        <v>0</v>
      </c>
    </row>
    <row r="21" spans="1:5" x14ac:dyDescent="0.35">
      <c r="A21" s="17" t="s">
        <v>57</v>
      </c>
      <c r="B21" s="43" t="s">
        <v>73</v>
      </c>
      <c r="C21" s="40">
        <v>350</v>
      </c>
      <c r="D21" s="32"/>
      <c r="E21" s="33">
        <f t="shared" si="0"/>
        <v>0</v>
      </c>
    </row>
    <row r="22" spans="1:5" x14ac:dyDescent="0.35">
      <c r="A22" s="17" t="s">
        <v>58</v>
      </c>
      <c r="B22" s="43" t="s">
        <v>73</v>
      </c>
      <c r="C22" s="40">
        <v>475</v>
      </c>
      <c r="D22" s="32"/>
      <c r="E22" s="33">
        <f t="shared" si="0"/>
        <v>0</v>
      </c>
    </row>
    <row r="23" spans="1:5" x14ac:dyDescent="0.35">
      <c r="A23" s="17" t="s">
        <v>60</v>
      </c>
      <c r="B23" s="44" t="s">
        <v>73</v>
      </c>
      <c r="C23" s="40">
        <v>350</v>
      </c>
      <c r="D23" s="32"/>
      <c r="E23" s="33">
        <f t="shared" si="0"/>
        <v>0</v>
      </c>
    </row>
    <row r="24" spans="1:5" x14ac:dyDescent="0.35">
      <c r="A24" s="17" t="s">
        <v>59</v>
      </c>
      <c r="B24" s="45" t="s">
        <v>73</v>
      </c>
      <c r="C24" s="40">
        <v>475</v>
      </c>
      <c r="D24" s="20"/>
      <c r="E24" s="21">
        <f t="shared" si="0"/>
        <v>0</v>
      </c>
    </row>
    <row r="25" spans="1:5" x14ac:dyDescent="0.35">
      <c r="A25" s="17" t="s">
        <v>64</v>
      </c>
      <c r="B25" s="35" t="s">
        <v>63</v>
      </c>
      <c r="C25" s="41">
        <v>133</v>
      </c>
      <c r="D25" s="32"/>
      <c r="E25" s="33">
        <f t="shared" si="0"/>
        <v>0</v>
      </c>
    </row>
    <row r="26" spans="1:5" x14ac:dyDescent="0.35">
      <c r="A26" s="17" t="s">
        <v>65</v>
      </c>
      <c r="B26" s="35" t="s">
        <v>66</v>
      </c>
      <c r="C26" s="41">
        <v>133</v>
      </c>
      <c r="D26" s="32"/>
      <c r="E26" s="33">
        <f t="shared" si="0"/>
        <v>0</v>
      </c>
    </row>
    <row r="27" spans="1:5" x14ac:dyDescent="0.35">
      <c r="A27" s="17" t="s">
        <v>67</v>
      </c>
      <c r="B27" s="31" t="s">
        <v>68</v>
      </c>
      <c r="C27" s="41">
        <v>544</v>
      </c>
      <c r="D27" s="32"/>
      <c r="E27" s="33">
        <f t="shared" si="0"/>
        <v>0</v>
      </c>
    </row>
    <row r="28" spans="1:5" x14ac:dyDescent="0.35">
      <c r="A28" s="17" t="s">
        <v>69</v>
      </c>
      <c r="B28" s="35" t="s">
        <v>70</v>
      </c>
      <c r="C28" s="41">
        <v>1568</v>
      </c>
      <c r="D28" s="32"/>
      <c r="E28" s="33">
        <f t="shared" si="0"/>
        <v>0</v>
      </c>
    </row>
    <row r="29" spans="1:5" ht="17.149999999999999" customHeight="1" x14ac:dyDescent="0.35">
      <c r="A29" s="17" t="s">
        <v>72</v>
      </c>
      <c r="B29" s="31" t="s">
        <v>71</v>
      </c>
      <c r="C29" s="41">
        <v>916</v>
      </c>
      <c r="D29" s="32"/>
      <c r="E29" s="33">
        <f t="shared" ref="E29" si="1">IF(D29="Yes",$C29*SUM($D$8:$D$13),0)</f>
        <v>0</v>
      </c>
    </row>
    <row r="30" spans="1:5" ht="17.149999999999999" customHeight="1" x14ac:dyDescent="0.35">
      <c r="A30" s="17" t="s">
        <v>76</v>
      </c>
      <c r="B30" s="31" t="s">
        <v>77</v>
      </c>
      <c r="C30" s="41" t="s">
        <v>78</v>
      </c>
      <c r="D30" s="32"/>
      <c r="E30" s="33">
        <f>IF(D30="YES","NC",0)</f>
        <v>0</v>
      </c>
    </row>
    <row r="31" spans="1:5" ht="112" customHeight="1" x14ac:dyDescent="0.35">
      <c r="A31" s="73" t="s">
        <v>74</v>
      </c>
      <c r="B31" s="74"/>
      <c r="C31" s="74"/>
      <c r="D31" s="74"/>
      <c r="E31" s="75"/>
    </row>
    <row r="32" spans="1:5" x14ac:dyDescent="0.35">
      <c r="A32" s="58" t="s">
        <v>17</v>
      </c>
      <c r="B32" s="59"/>
      <c r="C32" s="59"/>
      <c r="D32" s="18" t="s">
        <v>11</v>
      </c>
      <c r="E32" s="24">
        <f>IF(SUM(D8:D11)=0,0,SUM(E8:E30)/SUM(D8:D11))</f>
        <v>0</v>
      </c>
    </row>
    <row r="33" spans="1:5" ht="18.5" x14ac:dyDescent="0.45">
      <c r="A33" s="52" t="s">
        <v>15</v>
      </c>
      <c r="B33" s="53"/>
      <c r="C33" s="53"/>
      <c r="D33" s="53"/>
      <c r="E33" s="54"/>
    </row>
    <row r="34" spans="1:5" x14ac:dyDescent="0.35">
      <c r="A34" s="69" t="s">
        <v>16</v>
      </c>
      <c r="B34" s="70"/>
      <c r="C34" s="70"/>
      <c r="D34" s="70"/>
      <c r="E34" s="21">
        <f>ROUND(0.0035*E32,2)</f>
        <v>0</v>
      </c>
    </row>
    <row r="35" spans="1:5" x14ac:dyDescent="0.35">
      <c r="A35" s="71" t="s">
        <v>32</v>
      </c>
      <c r="B35" s="72"/>
      <c r="C35" s="72"/>
      <c r="D35" s="72"/>
      <c r="E35" s="25">
        <v>11.25</v>
      </c>
    </row>
    <row r="36" spans="1:5" x14ac:dyDescent="0.35">
      <c r="A36" s="69" t="s">
        <v>23</v>
      </c>
      <c r="B36" s="70"/>
      <c r="C36" s="70"/>
      <c r="D36" s="70"/>
      <c r="E36" s="21">
        <v>20</v>
      </c>
    </row>
    <row r="37" spans="1:5" x14ac:dyDescent="0.35">
      <c r="A37" s="58" t="s">
        <v>18</v>
      </c>
      <c r="B37" s="59"/>
      <c r="C37" s="59"/>
      <c r="D37" s="18" t="s">
        <v>11</v>
      </c>
      <c r="E37" s="21">
        <f>IF(SUM(E32:E36)&lt;100,0,SUM(E32:E36))</f>
        <v>0</v>
      </c>
    </row>
    <row r="38" spans="1:5" x14ac:dyDescent="0.35">
      <c r="A38" s="58" t="s">
        <v>19</v>
      </c>
      <c r="B38" s="59"/>
      <c r="C38" s="59"/>
      <c r="D38" s="18" t="str">
        <f>IF(SUM(D8:D11)=0,"",IF(SUM(D8:D11)=1,"1 Vehicle",SUM(D8:D11)&amp;" Vehicles"))</f>
        <v/>
      </c>
      <c r="E38" s="21">
        <f>E37*SUM(D8:D11)</f>
        <v>0</v>
      </c>
    </row>
    <row r="39" spans="1:5" s="6" customFormat="1" ht="18.5" x14ac:dyDescent="0.45">
      <c r="A39" s="52" t="s">
        <v>33</v>
      </c>
      <c r="B39" s="53"/>
      <c r="C39" s="53"/>
      <c r="D39" s="53"/>
      <c r="E39" s="54"/>
    </row>
    <row r="40" spans="1:5" s="6" customFormat="1" x14ac:dyDescent="0.35">
      <c r="A40" s="27" t="s">
        <v>46</v>
      </c>
      <c r="B40" s="55"/>
      <c r="C40" s="55"/>
      <c r="D40" s="11" t="s">
        <v>34</v>
      </c>
      <c r="E40" s="36"/>
    </row>
    <row r="41" spans="1:5" s="6" customFormat="1" x14ac:dyDescent="0.35">
      <c r="A41" s="27" t="s">
        <v>35</v>
      </c>
      <c r="B41" s="55"/>
      <c r="C41" s="55"/>
      <c r="D41" s="10" t="s">
        <v>36</v>
      </c>
      <c r="E41" s="36"/>
    </row>
    <row r="42" spans="1:5" s="6" customFormat="1" x14ac:dyDescent="0.35">
      <c r="A42" s="27" t="s">
        <v>37</v>
      </c>
      <c r="B42" s="56"/>
      <c r="C42" s="57"/>
      <c r="D42" s="10" t="s">
        <v>38</v>
      </c>
      <c r="E42" s="36"/>
    </row>
    <row r="43" spans="1:5" s="6" customFormat="1" ht="18.5" x14ac:dyDescent="0.45">
      <c r="A43" s="52" t="s">
        <v>39</v>
      </c>
      <c r="B43" s="53"/>
      <c r="C43" s="53"/>
      <c r="D43" s="53"/>
      <c r="E43" s="54"/>
    </row>
    <row r="44" spans="1:5" s="6" customFormat="1" x14ac:dyDescent="0.35">
      <c r="A44" s="28" t="s">
        <v>24</v>
      </c>
      <c r="B44" s="46" t="s">
        <v>42</v>
      </c>
      <c r="C44" s="46"/>
      <c r="D44" s="7" t="s">
        <v>41</v>
      </c>
      <c r="E44" s="26">
        <v>310010875</v>
      </c>
    </row>
    <row r="45" spans="1:5" s="6" customFormat="1" x14ac:dyDescent="0.35">
      <c r="A45" s="29" t="s">
        <v>35</v>
      </c>
      <c r="B45" s="47" t="s">
        <v>43</v>
      </c>
      <c r="C45" s="47"/>
      <c r="D45" s="47"/>
      <c r="E45" s="48"/>
    </row>
    <row r="46" spans="1:5" s="6" customFormat="1" ht="15" thickBot="1" x14ac:dyDescent="0.4">
      <c r="A46" s="30" t="s">
        <v>37</v>
      </c>
      <c r="B46" s="49" t="s">
        <v>44</v>
      </c>
      <c r="C46" s="50"/>
      <c r="D46" s="50"/>
      <c r="E46" s="51"/>
    </row>
    <row r="47" spans="1:5" ht="15" thickTop="1" x14ac:dyDescent="0.35"/>
    <row r="59" spans="2:2" x14ac:dyDescent="0.35">
      <c r="B59" t="s">
        <v>40</v>
      </c>
    </row>
  </sheetData>
  <sheetProtection algorithmName="SHA-512" hashValue="zqblb47hMbemdqIhLxckmluGhDgmcvuPNmen8uxm/OYjh//3HktKiLAkCiu7xuOXoKHTCyKBytxp8G3FWu8SKg==" saltValue="88r3ywax9gbCvuMWl8n9Tw==" spinCount="100000" sheet="1" formatColumns="0" formatRows="0"/>
  <mergeCells count="24">
    <mergeCell ref="A6:E6"/>
    <mergeCell ref="A1:E1"/>
    <mergeCell ref="A2:E2"/>
    <mergeCell ref="A3:E3"/>
    <mergeCell ref="D5:E5"/>
    <mergeCell ref="A37:C37"/>
    <mergeCell ref="A38:C38"/>
    <mergeCell ref="A14:E14"/>
    <mergeCell ref="A9:E9"/>
    <mergeCell ref="A32:C32"/>
    <mergeCell ref="A12:E12"/>
    <mergeCell ref="A33:E33"/>
    <mergeCell ref="A34:D34"/>
    <mergeCell ref="A35:D35"/>
    <mergeCell ref="A36:D36"/>
    <mergeCell ref="A31:E31"/>
    <mergeCell ref="B44:C44"/>
    <mergeCell ref="B45:E45"/>
    <mergeCell ref="B46:E46"/>
    <mergeCell ref="A39:E39"/>
    <mergeCell ref="B40:C40"/>
    <mergeCell ref="B41:C41"/>
    <mergeCell ref="B42:C42"/>
    <mergeCell ref="A43:E43"/>
  </mergeCells>
  <dataValidations count="3">
    <dataValidation type="list" allowBlank="1" showInputMessage="1" showErrorMessage="1" sqref="D13 D16:D30">
      <formula1>"Yes, "</formula1>
    </dataValidation>
    <dataValidation type="custom" allowBlank="1" showInputMessage="1" showErrorMessage="1" error="Only one vehicle configuration may be used on each spreadsheet." sqref="D8">
      <formula1>IF(SUM(D11:D12)=0,TRUE,FALSE)</formula1>
    </dataValidation>
    <dataValidation type="custom" allowBlank="1" showInputMessage="1" showErrorMessage="1" error="Only one vehicle configuration may be used on each spreadsheet." sqref="D11">
      <formula1>IF(SUM(D8:D9)=0,TRUE,FALSE)</formula1>
    </dataValidation>
  </dataValidations>
  <pageMargins left="0.7" right="0.7" top="0.75" bottom="0.75" header="0.3" footer="0.3"/>
  <pageSetup scale="88" fitToHeight="0" orientation="portrait" r:id="rId1"/>
  <headerFooter>
    <oddHeader>&amp;CPO# ____________________________&amp;R&amp;P of &amp;N</oddHeader>
  </headerFooter>
  <rowBreaks count="1" manualBreakCount="1">
    <brk id="47"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Configuration Worksheet</vt:lpstr>
      <vt:lpstr>'Configuration Worksheet'!Print_Area</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Austin Bachman</dc:creator>
  <cp:lastModifiedBy>James Anderson</cp:lastModifiedBy>
  <cp:lastPrinted>2019-06-21T14:02:59Z</cp:lastPrinted>
  <dcterms:created xsi:type="dcterms:W3CDTF">2016-08-11T20:23:26Z</dcterms:created>
  <dcterms:modified xsi:type="dcterms:W3CDTF">2021-02-05T15:41:28Z</dcterms:modified>
</cp:coreProperties>
</file>