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G:\Commodities Teams\Amy G files\Courtesy Ford - Current Status &amp; Order Sheets\Order Sheets\"/>
    </mc:Choice>
  </mc:AlternateContent>
  <xr:revisionPtr revIDLastSave="0" documentId="13_ncr:1_{AD751438-C7A3-4496-B241-387C4EA0E473}" xr6:coauthVersionLast="47" xr6:coauthVersionMax="47" xr10:uidLastSave="{00000000-0000-0000-0000-000000000000}"/>
  <bookViews>
    <workbookView xWindow="-28920" yWindow="-120" windowWidth="29040" windowHeight="15720" xr2:uid="{00000000-000D-0000-FFFF-FFFF00000000}"/>
  </bookViews>
  <sheets>
    <sheet name="Line 62 - Transit" sheetId="1" r:id="rId1"/>
    <sheet name="Instruc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 l="1"/>
  <c r="E16" i="1"/>
  <c r="E15" i="1"/>
  <c r="E20" i="1" l="1"/>
  <c r="E8" i="1" l="1"/>
  <c r="E24" i="1" l="1"/>
  <c r="E19" i="1" l="1"/>
  <c r="E18" i="1"/>
  <c r="E21" i="1" l="1"/>
  <c r="E23" i="1" s="1"/>
  <c r="E26" i="1" s="1"/>
  <c r="E27" i="1" s="1"/>
</calcChain>
</file>

<file path=xl/sharedStrings.xml><?xml version="1.0" encoding="utf-8"?>
<sst xmlns="http://schemas.openxmlformats.org/spreadsheetml/2006/main" count="68" uniqueCount="63">
  <si>
    <t>This spreadsheet is not a purchase order</t>
  </si>
  <si>
    <t>Order Sheet Instructions</t>
  </si>
  <si>
    <t>Contract Line</t>
  </si>
  <si>
    <t>Delivery ARO</t>
  </si>
  <si>
    <t>State Contract Number</t>
  </si>
  <si>
    <t>Vendor</t>
  </si>
  <si>
    <t>Base Vehicle</t>
  </si>
  <si>
    <t>Vehicle Description</t>
  </si>
  <si>
    <t>Order Code</t>
  </si>
  <si>
    <t>Unit Price</t>
  </si>
  <si>
    <t>Quantity</t>
  </si>
  <si>
    <t>Extended Price</t>
  </si>
  <si>
    <t>Available Exterior Colors</t>
  </si>
  <si>
    <t>Optional Equipment</t>
  </si>
  <si>
    <t>Option Description</t>
  </si>
  <si>
    <t>Option Code</t>
  </si>
  <si>
    <t>Option Unit Price</t>
  </si>
  <si>
    <t>Add Option</t>
  </si>
  <si>
    <t>Cost for Each Vehicle Plus Options</t>
  </si>
  <si>
    <t>1 EA</t>
  </si>
  <si>
    <t>Additional Costs</t>
  </si>
  <si>
    <t>0.35% Contract Administrative Fee</t>
  </si>
  <si>
    <t>LA DEQ Waste Tire Fee (4 tires X $2.25 each)</t>
  </si>
  <si>
    <t>Total Cost for Each Vehicle</t>
  </si>
  <si>
    <t>Total Cost for All Vehicles</t>
  </si>
  <si>
    <t/>
  </si>
  <si>
    <t>Agency  Information</t>
  </si>
  <si>
    <t>LPAA Approval No</t>
  </si>
  <si>
    <t>Phone:</t>
  </si>
  <si>
    <t>Requisition No</t>
  </si>
  <si>
    <t>Email:</t>
  </si>
  <si>
    <t>Shopping Cart</t>
  </si>
  <si>
    <t>Vendor Information</t>
  </si>
  <si>
    <t xml:space="preserve">Vendor No. </t>
  </si>
  <si>
    <t>Contact Name:</t>
  </si>
  <si>
    <t>Premier Chrysler Dodge Jeep</t>
  </si>
  <si>
    <t>LA Safety Inspection Sticker - 1 Year</t>
  </si>
  <si>
    <t>Front Floor Mats</t>
  </si>
  <si>
    <t>CLA</t>
  </si>
  <si>
    <t>Additional Key Fobs (2)</t>
  </si>
  <si>
    <t>180-365 Days</t>
  </si>
  <si>
    <t>2.0L 4 Cylinder, 8 Speed Automatic</t>
  </si>
  <si>
    <t>69E-200A</t>
  </si>
  <si>
    <t>(Z2) Frozen White</t>
  </si>
  <si>
    <t>(S7) Magnetic</t>
  </si>
  <si>
    <t>(UV) Dark Blue</t>
  </si>
  <si>
    <t>(UM) Agate Black</t>
  </si>
  <si>
    <t>(TY) Silver</t>
  </si>
  <si>
    <t>(PQ) Race Red</t>
  </si>
  <si>
    <t>Fullsize Spare Tire</t>
  </si>
  <si>
    <t>STD</t>
  </si>
  <si>
    <t>87R</t>
  </si>
  <si>
    <t>Splash Guards</t>
  </si>
  <si>
    <t>97F</t>
  </si>
  <si>
    <t>Privacy Glass</t>
  </si>
  <si>
    <t>Rear Defrost</t>
  </si>
  <si>
    <t>Mike Solomon</t>
  </si>
  <si>
    <t>Ford Transit Connect
7-Passenger Van</t>
  </si>
  <si>
    <t>337-332-2145</t>
  </si>
  <si>
    <t>msolomon@courtesyautomotive.com</t>
  </si>
  <si>
    <t>Courtesy Ford</t>
  </si>
  <si>
    <t xml:space="preserve">1) Only one vehicle configuration may be entered on each Order Sheet.  Use a separate Order Sheet for each different vehicle configuration being ordered.  The listed configurations are the only configurations available.  However, additional configurations may be added to the contract upon request.  To request additional configurations, contact the dealer or OSP.
2) Enter the number of vehicles being ordered in the tan boxes under either Base Vehicle or Optional Configurations. 
3) Under Available Exterior Colors, enter the number of vehicles in the tan boxes to the right of the desired color(s).  Multiple Colors may be ordered on one Order Sheet. 
4) Under Optional Equipment, select "Yes" in the tan box if the option is desired.  Leave blank or select "No" if the option is not desired.  The listed options are the only options available.  However, additional options may be added to the contract upon request.  To request an option be added to the contract, contact the dealer or OSP.
5) The cost per vehicle and total order cost will automatically calculate at the bottom of the Order Sheet.  
</t>
  </si>
  <si>
    <t>PO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</si>
</sst>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0" x14ac:knownFonts="1">
    <font>
      <sz val="11"/>
      <color theme="1"/>
      <name val="Calibri"/>
      <family val="2"/>
      <scheme val="minor"/>
    </font>
    <font>
      <sz val="11"/>
      <color theme="1"/>
      <name val="Calibri"/>
      <family val="2"/>
      <scheme val="minor"/>
    </font>
    <font>
      <b/>
      <sz val="11"/>
      <color theme="1"/>
      <name val="Calibri"/>
      <family val="2"/>
      <scheme val="minor"/>
    </font>
    <font>
      <b/>
      <u/>
      <sz val="14"/>
      <color rgb="FFFF0000"/>
      <name val="Calibri"/>
      <family val="2"/>
      <scheme val="minor"/>
    </font>
    <font>
      <b/>
      <sz val="16"/>
      <name val="Calibri"/>
      <family val="2"/>
      <scheme val="minor"/>
    </font>
    <font>
      <sz val="11"/>
      <name val="Calibri"/>
      <family val="2"/>
      <scheme val="minor"/>
    </font>
    <font>
      <b/>
      <sz val="16"/>
      <color theme="1"/>
      <name val="Calibri"/>
      <family val="2"/>
      <scheme val="minor"/>
    </font>
    <font>
      <b/>
      <sz val="11"/>
      <name val="Calibri"/>
      <family val="2"/>
      <scheme val="minor"/>
    </font>
    <font>
      <b/>
      <sz val="14"/>
      <color theme="1"/>
      <name val="Calibri"/>
      <family val="2"/>
      <scheme val="minor"/>
    </font>
    <font>
      <b/>
      <sz val="14"/>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s>
  <borders count="1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66">
    <xf numFmtId="0" fontId="0" fillId="0" borderId="0" xfId="0"/>
    <xf numFmtId="0" fontId="2" fillId="0" borderId="5" xfId="0" applyFont="1" applyBorder="1" applyAlignment="1" applyProtection="1">
      <alignment horizontal="center"/>
      <protection hidden="1"/>
    </xf>
    <xf numFmtId="0" fontId="6" fillId="0" borderId="5" xfId="0" applyFont="1" applyBorder="1" applyAlignment="1" applyProtection="1">
      <alignment horizontal="center"/>
      <protection hidden="1"/>
    </xf>
    <xf numFmtId="0" fontId="7" fillId="0" borderId="5" xfId="0" applyFont="1" applyBorder="1" applyAlignment="1" applyProtection="1">
      <alignment horizontal="center"/>
      <protection hidden="1"/>
    </xf>
    <xf numFmtId="0" fontId="2" fillId="0" borderId="4" xfId="0" applyFont="1" applyBorder="1" applyAlignment="1" applyProtection="1">
      <alignment horizontal="center"/>
      <protection hidden="1"/>
    </xf>
    <xf numFmtId="0" fontId="0" fillId="0" borderId="5" xfId="0" applyBorder="1" applyAlignment="1" applyProtection="1">
      <alignment horizontal="center"/>
      <protection hidden="1"/>
    </xf>
    <xf numFmtId="0" fontId="2" fillId="0" borderId="4" xfId="0" applyFont="1" applyBorder="1" applyProtection="1">
      <protection hidden="1"/>
    </xf>
    <xf numFmtId="0" fontId="2" fillId="0" borderId="5" xfId="0" applyFont="1" applyBorder="1" applyProtection="1">
      <protection hidden="1"/>
    </xf>
    <xf numFmtId="0" fontId="2" fillId="0" borderId="6" xfId="0" applyFont="1" applyBorder="1" applyProtection="1">
      <protection hidden="1"/>
    </xf>
    <xf numFmtId="0" fontId="0" fillId="0" borderId="4" xfId="0" applyBorder="1" applyAlignment="1" applyProtection="1">
      <alignment wrapText="1"/>
      <protection hidden="1"/>
    </xf>
    <xf numFmtId="0" fontId="0" fillId="0" borderId="5" xfId="0" applyBorder="1" applyProtection="1">
      <protection hidden="1"/>
    </xf>
    <xf numFmtId="44" fontId="0" fillId="0" borderId="5" xfId="1" applyFont="1" applyBorder="1" applyProtection="1">
      <protection hidden="1"/>
    </xf>
    <xf numFmtId="0" fontId="0" fillId="5" borderId="5" xfId="0" applyFill="1" applyBorder="1" applyProtection="1">
      <protection locked="0"/>
    </xf>
    <xf numFmtId="44" fontId="0" fillId="0" borderId="6" xfId="0" applyNumberFormat="1" applyBorder="1" applyProtection="1">
      <protection hidden="1"/>
    </xf>
    <xf numFmtId="0" fontId="0" fillId="5" borderId="14" xfId="0" applyFill="1" applyBorder="1" applyAlignment="1" applyProtection="1">
      <alignment horizontal="center" wrapText="1"/>
      <protection locked="0"/>
    </xf>
    <xf numFmtId="0" fontId="0" fillId="0" borderId="6" xfId="0" applyBorder="1" applyAlignment="1" applyProtection="1">
      <alignment horizontal="center" wrapText="1"/>
      <protection hidden="1"/>
    </xf>
    <xf numFmtId="0" fontId="0" fillId="5" borderId="5" xfId="0" applyFill="1" applyBorder="1" applyAlignment="1" applyProtection="1">
      <alignment horizontal="center" wrapText="1"/>
      <protection locked="0"/>
    </xf>
    <xf numFmtId="44" fontId="0" fillId="0" borderId="5" xfId="1" applyFont="1" applyBorder="1" applyAlignment="1" applyProtection="1">
      <protection hidden="1"/>
    </xf>
    <xf numFmtId="44" fontId="0" fillId="0" borderId="5" xfId="1" applyFont="1" applyBorder="1" applyAlignment="1" applyProtection="1">
      <alignment horizontal="right"/>
      <protection hidden="1"/>
    </xf>
    <xf numFmtId="44" fontId="0" fillId="0" borderId="6" xfId="0" applyNumberFormat="1" applyBorder="1" applyAlignment="1" applyProtection="1">
      <alignment horizontal="center"/>
      <protection hidden="1"/>
    </xf>
    <xf numFmtId="0" fontId="0" fillId="0" borderId="4" xfId="0" applyBorder="1" applyAlignment="1">
      <alignment horizontal="right"/>
    </xf>
    <xf numFmtId="0" fontId="0" fillId="0" borderId="5" xfId="0" applyBorder="1"/>
    <xf numFmtId="0" fontId="0" fillId="5" borderId="6" xfId="0" applyFill="1" applyBorder="1" applyAlignment="1" applyProtection="1">
      <alignment horizontal="left"/>
      <protection locked="0"/>
    </xf>
    <xf numFmtId="44" fontId="0" fillId="0" borderId="6" xfId="0" applyNumberFormat="1" applyBorder="1" applyProtection="1">
      <protection locked="0" hidden="1"/>
    </xf>
    <xf numFmtId="0" fontId="9" fillId="0" borderId="6" xfId="0" applyFont="1" applyBorder="1" applyAlignment="1" applyProtection="1">
      <alignment horizontal="center"/>
      <protection hidden="1"/>
    </xf>
    <xf numFmtId="0" fontId="2" fillId="0" borderId="4" xfId="0" applyFont="1" applyBorder="1" applyAlignment="1">
      <alignment horizontal="right" vertical="top"/>
    </xf>
    <xf numFmtId="0" fontId="2" fillId="0" borderId="6" xfId="0" applyFont="1" applyBorder="1" applyAlignment="1">
      <alignment horizontal="center"/>
    </xf>
    <xf numFmtId="0" fontId="0" fillId="0" borderId="15" xfId="0" applyBorder="1" applyAlignment="1">
      <alignment horizontal="right"/>
    </xf>
    <xf numFmtId="0" fontId="0" fillId="0" borderId="13" xfId="0" applyBorder="1" applyAlignment="1" applyProtection="1">
      <alignment horizontal="center" wrapText="1"/>
      <protection hidden="1"/>
    </xf>
    <xf numFmtId="0" fontId="0" fillId="0" borderId="4" xfId="0" applyBorder="1" applyAlignment="1" applyProtection="1">
      <alignment horizontal="center" wrapText="1"/>
      <protection hidden="1"/>
    </xf>
    <xf numFmtId="0" fontId="0" fillId="0" borderId="14" xfId="0" applyBorder="1" applyAlignment="1" applyProtection="1">
      <alignment horizontal="center" wrapText="1"/>
      <protection hidden="1"/>
    </xf>
    <xf numFmtId="0" fontId="0" fillId="0" borderId="5" xfId="0" applyBorder="1" applyAlignment="1" applyProtection="1">
      <alignment horizontal="center" wrapText="1"/>
      <protection hidden="1"/>
    </xf>
    <xf numFmtId="0" fontId="6" fillId="0" borderId="4" xfId="0" applyFont="1" applyBorder="1" applyAlignment="1" applyProtection="1">
      <alignment horizontal="center" wrapText="1"/>
      <protection hidden="1"/>
    </xf>
    <xf numFmtId="0" fontId="0" fillId="0" borderId="4" xfId="0" applyBorder="1" applyAlignment="1" applyProtection="1">
      <alignment horizontal="center"/>
      <protection hidden="1"/>
    </xf>
    <xf numFmtId="0" fontId="0" fillId="0" borderId="5" xfId="0" applyBorder="1" applyAlignment="1">
      <alignment horizontal="left"/>
    </xf>
    <xf numFmtId="0" fontId="0" fillId="5" borderId="5" xfId="0" applyFill="1" applyBorder="1" applyAlignment="1" applyProtection="1">
      <alignment horizontal="center" wrapText="1"/>
      <protection locked="0"/>
    </xf>
    <xf numFmtId="0" fontId="5" fillId="4" borderId="18" xfId="0" applyFont="1" applyFill="1" applyBorder="1" applyAlignment="1" applyProtection="1">
      <alignment wrapText="1"/>
      <protection hidden="1"/>
    </xf>
    <xf numFmtId="0" fontId="4" fillId="3" borderId="18" xfId="0" applyFont="1" applyFill="1" applyBorder="1" applyAlignment="1" applyProtection="1">
      <alignment horizontal="center" wrapText="1"/>
      <protection hidden="1"/>
    </xf>
    <xf numFmtId="0" fontId="2" fillId="0" borderId="0" xfId="0" applyFont="1"/>
    <xf numFmtId="14" fontId="2" fillId="0" borderId="0" xfId="0" applyNumberFormat="1" applyFont="1"/>
    <xf numFmtId="0" fontId="3" fillId="2" borderId="1" xfId="0" applyFont="1" applyFill="1" applyBorder="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3" xfId="0" applyFill="1" applyBorder="1" applyAlignment="1" applyProtection="1">
      <alignment horizontal="centerContinuous"/>
      <protection hidden="1"/>
    </xf>
    <xf numFmtId="0" fontId="4" fillId="3" borderId="10" xfId="0" applyFont="1" applyFill="1" applyBorder="1" applyAlignment="1" applyProtection="1">
      <alignment horizontal="centerContinuous"/>
      <protection hidden="1"/>
    </xf>
    <xf numFmtId="0" fontId="4" fillId="3" borderId="11" xfId="0" applyFont="1" applyFill="1" applyBorder="1" applyAlignment="1" applyProtection="1">
      <alignment horizontal="centerContinuous"/>
      <protection hidden="1"/>
    </xf>
    <xf numFmtId="0" fontId="4" fillId="3" borderId="12" xfId="0" applyFont="1" applyFill="1" applyBorder="1" applyAlignment="1" applyProtection="1">
      <alignment horizontal="centerContinuous"/>
      <protection hidden="1"/>
    </xf>
    <xf numFmtId="0" fontId="6" fillId="3" borderId="7" xfId="0" applyFont="1" applyFill="1" applyBorder="1" applyAlignment="1" applyProtection="1">
      <alignment horizontal="centerContinuous"/>
      <protection hidden="1"/>
    </xf>
    <xf numFmtId="0" fontId="6" fillId="3" borderId="8" xfId="0" applyFont="1" applyFill="1" applyBorder="1" applyAlignment="1" applyProtection="1">
      <alignment horizontal="centerContinuous"/>
      <protection hidden="1"/>
    </xf>
    <xf numFmtId="0" fontId="6" fillId="3" borderId="9" xfId="0" applyFont="1" applyFill="1" applyBorder="1" applyAlignment="1" applyProtection="1">
      <alignment horizontal="centerContinuous"/>
      <protection hidden="1"/>
    </xf>
    <xf numFmtId="0" fontId="8" fillId="3" borderId="10" xfId="0" applyFont="1" applyFill="1" applyBorder="1" applyAlignment="1" applyProtection="1">
      <alignment horizontal="centerContinuous" wrapText="1"/>
      <protection hidden="1"/>
    </xf>
    <xf numFmtId="0" fontId="8" fillId="3" borderId="11" xfId="0" applyFont="1" applyFill="1" applyBorder="1" applyAlignment="1" applyProtection="1">
      <alignment horizontal="centerContinuous" wrapText="1"/>
      <protection hidden="1"/>
    </xf>
    <xf numFmtId="0" fontId="8" fillId="3" borderId="12" xfId="0" applyFont="1" applyFill="1" applyBorder="1" applyAlignment="1" applyProtection="1">
      <alignment horizontal="centerContinuous" wrapText="1"/>
      <protection hidden="1"/>
    </xf>
    <xf numFmtId="164" fontId="0" fillId="0" borderId="5" xfId="0" applyNumberFormat="1" applyBorder="1" applyAlignment="1">
      <alignment horizontal="centerContinuous"/>
    </xf>
    <xf numFmtId="164" fontId="0" fillId="0" borderId="6" xfId="0" applyNumberFormat="1" applyBorder="1" applyAlignment="1">
      <alignment horizontal="centerContinuous"/>
    </xf>
    <xf numFmtId="0" fontId="2" fillId="0" borderId="5" xfId="0" applyFont="1" applyBorder="1" applyAlignment="1" applyProtection="1">
      <alignment horizontal="centerContinuous"/>
      <protection hidden="1"/>
    </xf>
    <xf numFmtId="0" fontId="2" fillId="0" borderId="6" xfId="0" applyFont="1" applyBorder="1" applyAlignment="1" applyProtection="1">
      <alignment horizontal="centerContinuous"/>
      <protection hidden="1"/>
    </xf>
    <xf numFmtId="0" fontId="8" fillId="3" borderId="10" xfId="0" applyFont="1" applyFill="1" applyBorder="1" applyAlignment="1" applyProtection="1">
      <alignment horizontal="centerContinuous"/>
      <protection hidden="1"/>
    </xf>
    <xf numFmtId="0" fontId="8" fillId="3" borderId="11" xfId="0" applyFont="1" applyFill="1" applyBorder="1" applyAlignment="1" applyProtection="1">
      <alignment horizontal="centerContinuous"/>
      <protection hidden="1"/>
    </xf>
    <xf numFmtId="0" fontId="8" fillId="3" borderId="12" xfId="0" applyFont="1" applyFill="1" applyBorder="1" applyAlignment="1" applyProtection="1">
      <alignment horizontal="centerContinuous"/>
      <protection hidden="1"/>
    </xf>
    <xf numFmtId="0" fontId="8" fillId="3" borderId="4" xfId="0" applyFont="1" applyFill="1" applyBorder="1" applyAlignment="1" applyProtection="1">
      <alignment horizontal="centerContinuous"/>
      <protection hidden="1"/>
    </xf>
    <xf numFmtId="0" fontId="8" fillId="3" borderId="5" xfId="0" applyFont="1" applyFill="1" applyBorder="1" applyAlignment="1" applyProtection="1">
      <alignment horizontal="centerContinuous"/>
      <protection hidden="1"/>
    </xf>
    <xf numFmtId="0" fontId="8" fillId="3" borderId="6" xfId="0" applyFont="1" applyFill="1" applyBorder="1" applyAlignment="1" applyProtection="1">
      <alignment horizontal="centerContinuous"/>
      <protection hidden="1"/>
    </xf>
    <xf numFmtId="0" fontId="0" fillId="0" borderId="4" xfId="0" applyBorder="1" applyAlignment="1" applyProtection="1">
      <alignment horizontal="centerContinuous"/>
      <protection hidden="1"/>
    </xf>
    <xf numFmtId="0" fontId="0" fillId="0" borderId="5" xfId="0" applyBorder="1" applyAlignment="1" applyProtection="1">
      <alignment horizontal="centerContinuous"/>
      <protection hidden="1"/>
    </xf>
    <xf numFmtId="0" fontId="0" fillId="0" borderId="16" xfId="0" applyBorder="1" applyAlignment="1">
      <alignment horizontal="centerContinuous"/>
    </xf>
    <xf numFmtId="0" fontId="0" fillId="0" borderId="17" xfId="0" applyBorder="1" applyAlignment="1">
      <alignment horizontal="centerContinuous"/>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6"/>
  <sheetViews>
    <sheetView tabSelected="1" view="pageLayout" zoomScaleNormal="75" workbookViewId="0">
      <selection activeCell="I38" sqref="I38"/>
    </sheetView>
  </sheetViews>
  <sheetFormatPr defaultRowHeight="15" x14ac:dyDescent="0.25"/>
  <cols>
    <col min="1" max="1" width="33.7109375" customWidth="1"/>
    <col min="2" max="2" width="14.28515625" customWidth="1"/>
    <col min="3" max="3" width="16.7109375" customWidth="1"/>
    <col min="4" max="4" width="17" customWidth="1"/>
    <col min="5" max="5" width="16.7109375" customWidth="1"/>
  </cols>
  <sheetData>
    <row r="1" spans="1:5" ht="15.75" thickBot="1" x14ac:dyDescent="0.3">
      <c r="A1" s="38" t="s">
        <v>62</v>
      </c>
      <c r="E1" s="39">
        <v>44866</v>
      </c>
    </row>
    <row r="2" spans="1:5" ht="19.5" thickTop="1" x14ac:dyDescent="0.3">
      <c r="A2" s="40" t="s">
        <v>0</v>
      </c>
      <c r="B2" s="41"/>
      <c r="C2" s="41"/>
      <c r="D2" s="41"/>
      <c r="E2" s="42"/>
    </row>
    <row r="3" spans="1:5" ht="21" x14ac:dyDescent="0.35">
      <c r="A3" s="43" t="s">
        <v>1</v>
      </c>
      <c r="B3" s="44"/>
      <c r="C3" s="44"/>
      <c r="D3" s="44"/>
      <c r="E3" s="45"/>
    </row>
    <row r="4" spans="1:5" ht="42" x14ac:dyDescent="0.35">
      <c r="A4" s="32" t="s">
        <v>57</v>
      </c>
      <c r="B4" s="1" t="s">
        <v>2</v>
      </c>
      <c r="C4" s="2">
        <v>62</v>
      </c>
      <c r="D4" s="3" t="s">
        <v>3</v>
      </c>
      <c r="E4" s="24" t="s">
        <v>40</v>
      </c>
    </row>
    <row r="5" spans="1:5" x14ac:dyDescent="0.25">
      <c r="A5" s="4" t="s">
        <v>4</v>
      </c>
      <c r="B5" s="1">
        <v>4400023793</v>
      </c>
      <c r="C5" s="1" t="s">
        <v>5</v>
      </c>
      <c r="D5" s="54" t="s">
        <v>60</v>
      </c>
      <c r="E5" s="55"/>
    </row>
    <row r="6" spans="1:5" ht="21" x14ac:dyDescent="0.35">
      <c r="A6" s="46" t="s">
        <v>6</v>
      </c>
      <c r="B6" s="47"/>
      <c r="C6" s="47"/>
      <c r="D6" s="47"/>
      <c r="E6" s="48"/>
    </row>
    <row r="7" spans="1:5" x14ac:dyDescent="0.25">
      <c r="A7" s="6" t="s">
        <v>7</v>
      </c>
      <c r="B7" s="7" t="s">
        <v>8</v>
      </c>
      <c r="C7" s="7" t="s">
        <v>9</v>
      </c>
      <c r="D7" s="7" t="s">
        <v>10</v>
      </c>
      <c r="E7" s="8" t="s">
        <v>11</v>
      </c>
    </row>
    <row r="8" spans="1:5" x14ac:dyDescent="0.25">
      <c r="A8" s="9" t="s">
        <v>41</v>
      </c>
      <c r="B8" s="10" t="s">
        <v>42</v>
      </c>
      <c r="C8" s="11">
        <v>33791</v>
      </c>
      <c r="D8" s="12"/>
      <c r="E8" s="13">
        <f>$C8*D8</f>
        <v>0</v>
      </c>
    </row>
    <row r="9" spans="1:5" ht="18.75" x14ac:dyDescent="0.3">
      <c r="A9" s="49" t="s">
        <v>12</v>
      </c>
      <c r="B9" s="50"/>
      <c r="C9" s="50"/>
      <c r="D9" s="50"/>
      <c r="E9" s="51"/>
    </row>
    <row r="10" spans="1:5" x14ac:dyDescent="0.25">
      <c r="A10" s="28" t="s">
        <v>43</v>
      </c>
      <c r="B10" s="14"/>
      <c r="C10" s="30" t="s">
        <v>44</v>
      </c>
      <c r="D10" s="14"/>
      <c r="E10" s="15"/>
    </row>
    <row r="11" spans="1:5" x14ac:dyDescent="0.25">
      <c r="A11" s="28" t="s">
        <v>45</v>
      </c>
      <c r="B11" s="14"/>
      <c r="C11" s="30" t="s">
        <v>46</v>
      </c>
      <c r="D11" s="14"/>
      <c r="E11" s="15"/>
    </row>
    <row r="12" spans="1:5" x14ac:dyDescent="0.25">
      <c r="A12" s="29" t="s">
        <v>47</v>
      </c>
      <c r="B12" s="16"/>
      <c r="C12" s="31" t="s">
        <v>48</v>
      </c>
      <c r="D12" s="16"/>
      <c r="E12" s="15"/>
    </row>
    <row r="13" spans="1:5" ht="18.75" x14ac:dyDescent="0.3">
      <c r="A13" s="56" t="s">
        <v>13</v>
      </c>
      <c r="B13" s="57"/>
      <c r="C13" s="57"/>
      <c r="D13" s="57"/>
      <c r="E13" s="58"/>
    </row>
    <row r="14" spans="1:5" x14ac:dyDescent="0.25">
      <c r="A14" s="6" t="s">
        <v>14</v>
      </c>
      <c r="B14" s="7" t="s">
        <v>15</v>
      </c>
      <c r="C14" s="7" t="s">
        <v>16</v>
      </c>
      <c r="D14" s="7" t="s">
        <v>17</v>
      </c>
      <c r="E14" s="8" t="s">
        <v>11</v>
      </c>
    </row>
    <row r="15" spans="1:5" x14ac:dyDescent="0.25">
      <c r="A15" s="9" t="s">
        <v>49</v>
      </c>
      <c r="B15" s="5" t="s">
        <v>50</v>
      </c>
      <c r="C15" s="17">
        <v>0</v>
      </c>
      <c r="D15" s="12"/>
      <c r="E15" s="13">
        <f>IF(D15="Yes",$C15*SUM($D$8,$D$12),0)</f>
        <v>0</v>
      </c>
    </row>
    <row r="16" spans="1:5" x14ac:dyDescent="0.25">
      <c r="A16" s="9" t="s">
        <v>39</v>
      </c>
      <c r="B16" s="5" t="s">
        <v>51</v>
      </c>
      <c r="C16" s="17">
        <v>114</v>
      </c>
      <c r="D16" s="12"/>
      <c r="E16" s="13">
        <f t="shared" ref="E16" si="0">IF(D16="Yes",$C16*SUM($D$8,$D$12),0)</f>
        <v>0</v>
      </c>
    </row>
    <row r="17" spans="1:5" x14ac:dyDescent="0.25">
      <c r="A17" s="9" t="s">
        <v>37</v>
      </c>
      <c r="B17" s="5" t="s">
        <v>38</v>
      </c>
      <c r="C17" s="18">
        <v>121</v>
      </c>
      <c r="D17" s="12"/>
      <c r="E17" s="13">
        <f>IF(D17="Yes",$C17*SUM($D$8,$D$12),0)</f>
        <v>0</v>
      </c>
    </row>
    <row r="18" spans="1:5" x14ac:dyDescent="0.25">
      <c r="A18" s="9" t="s">
        <v>52</v>
      </c>
      <c r="B18" s="5" t="s">
        <v>53</v>
      </c>
      <c r="C18" s="17">
        <v>128</v>
      </c>
      <c r="D18" s="12"/>
      <c r="E18" s="13">
        <f>IF(D18="Yes",$C18*SUM($D$8,$D$12),0)</f>
        <v>0</v>
      </c>
    </row>
    <row r="19" spans="1:5" x14ac:dyDescent="0.25">
      <c r="A19" s="9" t="s">
        <v>54</v>
      </c>
      <c r="B19" s="5">
        <v>924</v>
      </c>
      <c r="C19" s="17">
        <v>396</v>
      </c>
      <c r="D19" s="12"/>
      <c r="E19" s="13">
        <f t="shared" ref="E19" si="1">IF(D19="Yes",$C19*SUM($D$8,$D$12),0)</f>
        <v>0</v>
      </c>
    </row>
    <row r="20" spans="1:5" x14ac:dyDescent="0.25">
      <c r="A20" s="9" t="s">
        <v>55</v>
      </c>
      <c r="B20" s="5">
        <v>545</v>
      </c>
      <c r="C20" s="18">
        <v>342</v>
      </c>
      <c r="D20" s="12"/>
      <c r="E20" s="13">
        <f>IF(D20="Yes",$C20*SUM($D$8,$D$12),0)</f>
        <v>0</v>
      </c>
    </row>
    <row r="21" spans="1:5" x14ac:dyDescent="0.25">
      <c r="A21" s="33" t="s">
        <v>18</v>
      </c>
      <c r="B21" s="5"/>
      <c r="C21" s="5"/>
      <c r="D21" s="10" t="s">
        <v>19</v>
      </c>
      <c r="E21" s="19">
        <f>IF(SUM(D8:D8)=0,0,SUM(E8:E20)/SUM(D8:D8))</f>
        <v>0</v>
      </c>
    </row>
    <row r="22" spans="1:5" ht="18.75" x14ac:dyDescent="0.3">
      <c r="A22" s="59" t="s">
        <v>20</v>
      </c>
      <c r="B22" s="60"/>
      <c r="C22" s="60"/>
      <c r="D22" s="60"/>
      <c r="E22" s="61"/>
    </row>
    <row r="23" spans="1:5" x14ac:dyDescent="0.25">
      <c r="A23" s="62" t="s">
        <v>21</v>
      </c>
      <c r="B23" s="63"/>
      <c r="C23" s="63"/>
      <c r="D23" s="63"/>
      <c r="E23" s="23">
        <f>ROUND(0.0035*E21,2)</f>
        <v>0</v>
      </c>
    </row>
    <row r="24" spans="1:5" x14ac:dyDescent="0.25">
      <c r="A24" s="62" t="s">
        <v>22</v>
      </c>
      <c r="B24" s="63"/>
      <c r="C24" s="63"/>
      <c r="D24" s="63"/>
      <c r="E24" s="13">
        <f>4*2.25</f>
        <v>9</v>
      </c>
    </row>
    <row r="25" spans="1:5" x14ac:dyDescent="0.25">
      <c r="A25" s="62" t="s">
        <v>36</v>
      </c>
      <c r="B25" s="63"/>
      <c r="C25" s="63"/>
      <c r="D25" s="63"/>
      <c r="E25" s="13">
        <v>18</v>
      </c>
    </row>
    <row r="26" spans="1:5" x14ac:dyDescent="0.25">
      <c r="A26" s="62" t="s">
        <v>23</v>
      </c>
      <c r="B26" s="63"/>
      <c r="C26" s="63"/>
      <c r="D26" s="10" t="s">
        <v>19</v>
      </c>
      <c r="E26" s="13">
        <f>IF(SUM(E21:E25)&lt;100,0,SUM(E21:E25))</f>
        <v>0</v>
      </c>
    </row>
    <row r="27" spans="1:5" x14ac:dyDescent="0.25">
      <c r="A27" s="62" t="s">
        <v>24</v>
      </c>
      <c r="B27" s="63"/>
      <c r="C27" s="63"/>
      <c r="D27" s="10" t="s">
        <v>25</v>
      </c>
      <c r="E27" s="13">
        <f>E26*SUM(D8:D8)</f>
        <v>0</v>
      </c>
    </row>
    <row r="28" spans="1:5" ht="18.75" x14ac:dyDescent="0.3">
      <c r="A28" s="59" t="s">
        <v>26</v>
      </c>
      <c r="B28" s="60"/>
      <c r="C28" s="60"/>
      <c r="D28" s="60"/>
      <c r="E28" s="61"/>
    </row>
    <row r="29" spans="1:5" x14ac:dyDescent="0.25">
      <c r="A29" s="20" t="s">
        <v>34</v>
      </c>
      <c r="B29" s="35"/>
      <c r="C29" s="35"/>
      <c r="D29" s="21" t="s">
        <v>27</v>
      </c>
      <c r="E29" s="22"/>
    </row>
    <row r="30" spans="1:5" x14ac:dyDescent="0.25">
      <c r="A30" s="20" t="s">
        <v>28</v>
      </c>
      <c r="B30" s="35"/>
      <c r="C30" s="35"/>
      <c r="D30" s="21" t="s">
        <v>29</v>
      </c>
      <c r="E30" s="22"/>
    </row>
    <row r="31" spans="1:5" x14ac:dyDescent="0.25">
      <c r="A31" s="20" t="s">
        <v>30</v>
      </c>
      <c r="B31" s="35"/>
      <c r="C31" s="35"/>
      <c r="D31" s="21" t="s">
        <v>31</v>
      </c>
      <c r="E31" s="22"/>
    </row>
    <row r="32" spans="1:5" ht="18.75" x14ac:dyDescent="0.3">
      <c r="A32" s="59" t="s">
        <v>32</v>
      </c>
      <c r="B32" s="60"/>
      <c r="C32" s="60"/>
      <c r="D32" s="60"/>
      <c r="E32" s="61"/>
    </row>
    <row r="33" spans="1:5" x14ac:dyDescent="0.25">
      <c r="A33" s="25" t="s">
        <v>35</v>
      </c>
      <c r="B33" s="34" t="s">
        <v>56</v>
      </c>
      <c r="C33" s="34"/>
      <c r="D33" s="21" t="s">
        <v>33</v>
      </c>
      <c r="E33" s="26">
        <v>3100062165</v>
      </c>
    </row>
    <row r="34" spans="1:5" x14ac:dyDescent="0.25">
      <c r="A34" s="20" t="s">
        <v>28</v>
      </c>
      <c r="B34" s="52" t="s">
        <v>58</v>
      </c>
      <c r="C34" s="52"/>
      <c r="D34" s="52"/>
      <c r="E34" s="53"/>
    </row>
    <row r="35" spans="1:5" ht="15.75" thickBot="1" x14ac:dyDescent="0.3">
      <c r="A35" s="27" t="s">
        <v>30</v>
      </c>
      <c r="B35" s="64" t="s">
        <v>59</v>
      </c>
      <c r="C35" s="64"/>
      <c r="D35" s="64"/>
      <c r="E35" s="65"/>
    </row>
    <row r="36" spans="1:5" ht="15.75" thickTop="1" x14ac:dyDescent="0.25"/>
  </sheetData>
  <sheetProtection algorithmName="SHA-512" hashValue="2lJBBxJ8uu7wLWiL5XluyTqiyZda9d09Vo+5WkwEaDFPxp+ZbEnGYH5ap61x+eA1eSfjEz2sqZ8skKMENNr9fg==" saltValue="6KFkgqm0MPsVYH1eou1IiQ==" spinCount="100000" sheet="1" objects="1" scenarios="1"/>
  <mergeCells count="4">
    <mergeCell ref="B33:C33"/>
    <mergeCell ref="B29:C29"/>
    <mergeCell ref="B30:C30"/>
    <mergeCell ref="B31:C31"/>
  </mergeCells>
  <dataValidations disablePrompts="1" count="2">
    <dataValidation allowBlank="1" showInputMessage="1" showErrorMessage="1" error="Only one vehicle configuration may be used on each spreadsheet." sqref="D8" xr:uid="{00000000-0002-0000-0000-000000000000}"/>
    <dataValidation type="list" allowBlank="1" showInputMessage="1" showErrorMessage="1" sqref="D15:D20" xr:uid="{00000000-0002-0000-0000-000001000000}">
      <formula1>"Yes, "</formula1>
    </dataValidation>
  </dataValidations>
  <pageMargins left="0.7" right="0.7" top="0.75" bottom="0.75" header="0.3" footer="0.3"/>
  <pageSetup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A12" sqref="A12:A13"/>
    </sheetView>
  </sheetViews>
  <sheetFormatPr defaultRowHeight="15" x14ac:dyDescent="0.25"/>
  <cols>
    <col min="1" max="1" width="100.7109375" customWidth="1"/>
  </cols>
  <sheetData>
    <row r="1" spans="1:1" ht="21.75" thickBot="1" x14ac:dyDescent="0.4">
      <c r="A1" s="37" t="s">
        <v>1</v>
      </c>
    </row>
    <row r="2" spans="1:1" ht="210.75" thickBot="1" x14ac:dyDescent="0.3">
      <c r="A2" s="36" t="s">
        <v>61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890375201E3F8418434AE71ACD52813" ma:contentTypeVersion="0" ma:contentTypeDescription="Create a new document." ma:contentTypeScope="" ma:versionID="e85fbd2aa0994b6491f5f2381f1de6f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86C497-9E7B-4EF8-AE2A-ABB7786C005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87342C8B-A369-4059-A75D-B8FCCF2CDC9F}">
  <ds:schemaRefs>
    <ds:schemaRef ds:uri="http://schemas.microsoft.com/sharepoint/v3/contenttype/forms"/>
  </ds:schemaRefs>
</ds:datastoreItem>
</file>

<file path=customXml/itemProps3.xml><?xml version="1.0" encoding="utf-8"?>
<ds:datastoreItem xmlns:ds="http://schemas.openxmlformats.org/officeDocument/2006/customXml" ds:itemID="{DF5F30BE-6A36-484E-B161-640F6C8EC8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Line 62 - Transit</vt:lpstr>
      <vt:lpstr>Instructions</vt:lpstr>
    </vt:vector>
  </TitlesOfParts>
  <Company>OTS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State of Louisiana</dc:creator>
  <cp:lastModifiedBy>Raymond McKnight (DOA)</cp:lastModifiedBy>
  <cp:lastPrinted>2020-01-29T21:16:17Z</cp:lastPrinted>
  <dcterms:created xsi:type="dcterms:W3CDTF">2019-01-03T16:55:16Z</dcterms:created>
  <dcterms:modified xsi:type="dcterms:W3CDTF">2026-03-12T20:04:37Z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0x0101001890375201E3F8418434AE71ACD52813</vt:lpwstr>
  </property>
  <property fmtid="{D5CDD505-2E9C-101B-9397-08002B2CF9AE}" pid="3" name="Order">
    <vt:r8>163000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