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Gerry Lane Chevy - Current Status &amp; Order Sheets\Order Sheets\"/>
    </mc:Choice>
  </mc:AlternateContent>
  <xr:revisionPtr revIDLastSave="0" documentId="13_ncr:1_{5A992767-4D65-4426-BC1E-FAA93E03B5C8}" xr6:coauthVersionLast="47" xr6:coauthVersionMax="47" xr10:uidLastSave="{00000000-0000-0000-0000-000000000000}"/>
  <bookViews>
    <workbookView xWindow="-28920" yWindow="-120" windowWidth="29040" windowHeight="15720" xr2:uid="{00000000-000D-0000-FFFF-FFFF00000000}"/>
  </bookViews>
  <sheets>
    <sheet name="Line 11 - Tahoe SSV" sheetId="1" r:id="rId1"/>
    <sheet name="Instructions" sheetId="2" r:id="rId2"/>
  </sheets>
  <definedNames>
    <definedName name="_xlnm.Print_Area" localSheetId="0">'Line 11 - Tahoe SSV'!$A$2:$E$48</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 l="1"/>
  <c r="E33" i="1"/>
  <c r="E32" i="1"/>
  <c r="E25" i="1" l="1"/>
  <c r="E26" i="1"/>
  <c r="E31" i="1" l="1"/>
  <c r="E17" i="1"/>
  <c r="E18" i="1"/>
  <c r="E20" i="1"/>
  <c r="E21" i="1"/>
  <c r="E22" i="1" l="1"/>
  <c r="D40" i="1" l="1"/>
  <c r="E37" i="1"/>
  <c r="E30" i="1"/>
  <c r="E28" i="1"/>
  <c r="E27" i="1"/>
  <c r="E24" i="1"/>
  <c r="E23" i="1"/>
  <c r="E19" i="1"/>
  <c r="E16" i="1"/>
  <c r="E15" i="1"/>
  <c r="E14" i="1"/>
  <c r="E34" i="1" l="1"/>
  <c r="E36" i="1" s="1"/>
  <c r="E39" i="1" l="1"/>
  <c r="E40" i="1" s="1"/>
</calcChain>
</file>

<file path=xl/sharedStrings.xml><?xml version="1.0" encoding="utf-8"?>
<sst xmlns="http://schemas.openxmlformats.org/spreadsheetml/2006/main" count="102" uniqueCount="92">
  <si>
    <t>This spreadsheet is not a purchase order</t>
  </si>
  <si>
    <t>Order Sheet Instructions</t>
  </si>
  <si>
    <t>Chevrolet Tahoe SSV</t>
  </si>
  <si>
    <t>Contract Line</t>
  </si>
  <si>
    <t>Delivery ARO</t>
  </si>
  <si>
    <t>State Contract Number</t>
  </si>
  <si>
    <t>Vendor</t>
  </si>
  <si>
    <t>Gerry Lane Chevrolet</t>
  </si>
  <si>
    <t>Base Vehicle</t>
  </si>
  <si>
    <t>Vehicle Description</t>
  </si>
  <si>
    <t>Order Code</t>
  </si>
  <si>
    <t>Unit Price</t>
  </si>
  <si>
    <t>Quantity</t>
  </si>
  <si>
    <t>Extended Price</t>
  </si>
  <si>
    <t>4WD with 5.3L EcoTec3 V8 Engine</t>
  </si>
  <si>
    <t>Available Exterior Colors</t>
  </si>
  <si>
    <t>(GAZ) Summit White</t>
  </si>
  <si>
    <t>(GBA) Black</t>
  </si>
  <si>
    <t>Optional Equipment</t>
  </si>
  <si>
    <t>Option Description</t>
  </si>
  <si>
    <t>Option Code</t>
  </si>
  <si>
    <t>Option Unit Price</t>
  </si>
  <si>
    <t>Add Option</t>
  </si>
  <si>
    <t>NC</t>
  </si>
  <si>
    <t>Cloth Rear Seat</t>
  </si>
  <si>
    <t>delete 5T5</t>
  </si>
  <si>
    <t>Carpet Floor Covering</t>
  </si>
  <si>
    <t>B30</t>
  </si>
  <si>
    <t>Ground Studs</t>
  </si>
  <si>
    <t>UT7</t>
  </si>
  <si>
    <t>6C7</t>
  </si>
  <si>
    <t>Inoperative Rear Door Locks and Handles</t>
  </si>
  <si>
    <t>Inoperative Rear Windows</t>
  </si>
  <si>
    <t>6N5</t>
  </si>
  <si>
    <t>Delete Daytime Running Lamps and Automatic Headlamps</t>
  </si>
  <si>
    <t>9G8</t>
  </si>
  <si>
    <t>6J7</t>
  </si>
  <si>
    <t>6J3</t>
  </si>
  <si>
    <t>Horn &amp; Siren Circuit Wiring</t>
  </si>
  <si>
    <t>6J4</t>
  </si>
  <si>
    <t>Cost for Each Vehicle Plus Options</t>
  </si>
  <si>
    <t>1 EA</t>
  </si>
  <si>
    <t>Additional Costs</t>
  </si>
  <si>
    <t>0.35% Contract Administrative Fee</t>
  </si>
  <si>
    <t>LA DEQ Waste Tire Fee (5 tires X $2.25 each)</t>
  </si>
  <si>
    <t>LA Safety Inspection Sticker - 1 Year</t>
  </si>
  <si>
    <t>Total Cost for Each Vehicle</t>
  </si>
  <si>
    <t>Total Cost for All Vehicles</t>
  </si>
  <si>
    <t>Agency  Information</t>
  </si>
  <si>
    <t>LPAA Approval No</t>
  </si>
  <si>
    <t>Phone:</t>
  </si>
  <si>
    <t>Email:</t>
  </si>
  <si>
    <t>Shopping Cart</t>
  </si>
  <si>
    <t>Vendor Information</t>
  </si>
  <si>
    <t>Eric Meyers</t>
  </si>
  <si>
    <t xml:space="preserve">Vendor No. </t>
  </si>
  <si>
    <t>225-268-7160</t>
  </si>
  <si>
    <t>eric.meyers@gerrylane.com</t>
  </si>
  <si>
    <t>Contact Name:</t>
  </si>
  <si>
    <t>Agency Name</t>
  </si>
  <si>
    <t>CK10706-5W4</t>
  </si>
  <si>
    <t>AMF</t>
  </si>
  <si>
    <t>Lamp, Auxiliary Red and White Dome Light</t>
  </si>
  <si>
    <t>20" Aluminum Wheels</t>
  </si>
  <si>
    <t>6N6</t>
  </si>
  <si>
    <t>Cargo Security Shade</t>
  </si>
  <si>
    <t>VRS</t>
  </si>
  <si>
    <t>STD</t>
  </si>
  <si>
    <t>Front Center Seat (20%) delete</t>
  </si>
  <si>
    <t>5Y1</t>
  </si>
  <si>
    <t>Grill Lamps &amp; Siren Speakers Wiring
(Factory only option)</t>
  </si>
  <si>
    <t>Safety and Alert Package</t>
  </si>
  <si>
    <t>PQA</t>
  </si>
  <si>
    <t>20" Painted Wheels</t>
  </si>
  <si>
    <t>PD4</t>
  </si>
  <si>
    <t>180-360 Days</t>
  </si>
  <si>
    <t>(G6M) Dark Ash</t>
  </si>
  <si>
    <t>(GXD) Sterling Gray</t>
  </si>
  <si>
    <t>(GXP) Lakeshore Blue</t>
  </si>
  <si>
    <t>Additional Key Fob</t>
  </si>
  <si>
    <t>Front &amp; Rear Flasher</t>
  </si>
  <si>
    <t>Remote Start</t>
  </si>
  <si>
    <t>BTV</t>
  </si>
  <si>
    <t>NZV</t>
  </si>
  <si>
    <t>Spotlamp, Left-Hand</t>
  </si>
  <si>
    <t>7X3</t>
  </si>
  <si>
    <t>Recovery Hooks</t>
  </si>
  <si>
    <t>V76</t>
  </si>
  <si>
    <t>Aux Speaker Wiring</t>
  </si>
  <si>
    <t>WX7</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</si>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</sst>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8" x14ac:knownFonts="1">
    <font>
      <sz val="11"/>
      <color theme="1"/>
      <name val="Calibri"/>
      <family val="2"/>
      <scheme val="minor"/>
    </font>
    <font>
      <sz val="11"/>
      <color theme="1"/>
      <name val="Calibri"/>
      <family val="2"/>
      <scheme val="minor"/>
    </font>
    <font>
      <b/>
      <sz val="11"/>
      <color theme="1"/>
      <name val="Calibri"/>
      <family val="2"/>
      <scheme val="minor"/>
    </font>
    <font>
      <b/>
      <u/>
      <sz val="14"/>
      <color rgb="FFFF0000"/>
      <name val="Calibri"/>
      <family val="2"/>
      <scheme val="minor"/>
    </font>
    <font>
      <sz val="11"/>
      <name val="Calibri"/>
      <family val="2"/>
      <scheme val="minor"/>
    </font>
    <font>
      <b/>
      <sz val="16"/>
      <color theme="1"/>
      <name val="Calibri"/>
      <family val="2"/>
      <scheme val="minor"/>
    </font>
    <font>
      <b/>
      <sz val="11"/>
      <name val="Calibri"/>
      <family val="2"/>
      <scheme val="minor"/>
    </font>
    <font>
      <b/>
      <sz val="14"/>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23">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67">
    <xf numFmtId="0" fontId="0" fillId="0" borderId="0" xfId="0"/>
    <xf numFmtId="0" fontId="5" fillId="0" borderId="4" xfId="0" applyFont="1" applyBorder="1" applyAlignment="1" applyProtection="1">
      <alignment horizontal="center"/>
      <protection hidden="1"/>
    </xf>
    <xf numFmtId="0" fontId="2" fillId="0" borderId="5" xfId="0" applyFont="1" applyBorder="1" applyAlignment="1" applyProtection="1">
      <alignment horizontal="center"/>
      <protection hidden="1"/>
    </xf>
    <xf numFmtId="0" fontId="5" fillId="0" borderId="5" xfId="0" applyFont="1" applyBorder="1" applyAlignment="1" applyProtection="1">
      <alignment horizontal="center"/>
      <protection hidden="1"/>
    </xf>
    <xf numFmtId="0" fontId="6" fillId="0" borderId="5" xfId="0" applyFont="1" applyBorder="1" applyAlignment="1" applyProtection="1">
      <alignment horizontal="center"/>
      <protection hidden="1"/>
    </xf>
    <xf numFmtId="0" fontId="4" fillId="0" borderId="6" xfId="0" applyFont="1" applyBorder="1" applyAlignment="1" applyProtection="1">
      <alignment horizontal="center"/>
      <protection hidden="1"/>
    </xf>
    <xf numFmtId="0" fontId="2" fillId="0" borderId="4" xfId="0" applyFont="1" applyBorder="1" applyAlignment="1" applyProtection="1">
      <alignment horizontal="center"/>
      <protection hidden="1"/>
    </xf>
    <xf numFmtId="0" fontId="0" fillId="0" borderId="5" xfId="0" applyBorder="1" applyAlignment="1" applyProtection="1">
      <alignment horizontal="center"/>
      <protection hidden="1"/>
    </xf>
    <xf numFmtId="0" fontId="2" fillId="0" borderId="4" xfId="0" applyFont="1" applyBorder="1" applyProtection="1">
      <protection hidden="1"/>
    </xf>
    <xf numFmtId="0" fontId="2" fillId="0" borderId="5" xfId="0" applyFont="1" applyBorder="1" applyProtection="1">
      <protection hidden="1"/>
    </xf>
    <xf numFmtId="0" fontId="2" fillId="0" borderId="6" xfId="0" applyFont="1" applyBorder="1" applyProtection="1">
      <protection hidden="1"/>
    </xf>
    <xf numFmtId="0" fontId="0" fillId="0" borderId="4" xfId="0" applyBorder="1" applyAlignment="1" applyProtection="1">
      <alignment wrapText="1"/>
      <protection hidden="1"/>
    </xf>
    <xf numFmtId="0" fontId="0" fillId="0" borderId="5" xfId="0" applyBorder="1" applyProtection="1">
      <protection hidden="1"/>
    </xf>
    <xf numFmtId="0" fontId="0" fillId="5" borderId="5" xfId="0" applyFill="1" applyBorder="1" applyProtection="1">
      <protection locked="0"/>
    </xf>
    <xf numFmtId="44" fontId="0" fillId="0" borderId="6" xfId="0" applyNumberFormat="1" applyBorder="1" applyProtection="1">
      <protection hidden="1"/>
    </xf>
    <xf numFmtId="0" fontId="0" fillId="5" borderId="14" xfId="0" applyFill="1" applyBorder="1" applyAlignment="1" applyProtection="1">
      <alignment horizontal="center" wrapText="1"/>
      <protection locked="0"/>
    </xf>
    <xf numFmtId="0" fontId="0" fillId="5" borderId="5" xfId="0" applyFill="1" applyBorder="1" applyAlignment="1" applyProtection="1">
      <alignment horizontal="center" wrapText="1"/>
      <protection locked="0"/>
    </xf>
    <xf numFmtId="0" fontId="0" fillId="0" borderId="15" xfId="0" applyBorder="1" applyAlignment="1" applyProtection="1">
      <alignment horizontal="center" wrapText="1"/>
      <protection hidden="1"/>
    </xf>
    <xf numFmtId="0" fontId="0" fillId="5" borderId="16" xfId="0" applyFill="1" applyBorder="1" applyAlignment="1" applyProtection="1">
      <alignment horizontal="center" wrapText="1"/>
      <protection locked="0"/>
    </xf>
    <xf numFmtId="44" fontId="0" fillId="0" borderId="5" xfId="1" applyFont="1" applyBorder="1" applyAlignment="1" applyProtection="1">
      <alignment horizontal="right"/>
      <protection hidden="1"/>
    </xf>
    <xf numFmtId="0" fontId="0" fillId="0" borderId="4" xfId="0" applyBorder="1" applyAlignment="1">
      <alignment horizontal="right"/>
    </xf>
    <xf numFmtId="0" fontId="0" fillId="0" borderId="5" xfId="0" applyBorder="1"/>
    <xf numFmtId="0" fontId="2" fillId="0" borderId="4" xfId="0" applyFont="1" applyBorder="1" applyAlignment="1">
      <alignment horizontal="right"/>
    </xf>
    <xf numFmtId="0" fontId="2" fillId="0" borderId="6" xfId="0" applyFont="1" applyBorder="1" applyAlignment="1">
      <alignment horizontal="center"/>
    </xf>
    <xf numFmtId="0" fontId="0" fillId="0" borderId="17" xfId="0" applyBorder="1" applyAlignment="1">
      <alignment horizontal="right"/>
    </xf>
    <xf numFmtId="0" fontId="0" fillId="5" borderId="6" xfId="0" applyFill="1" applyBorder="1" applyAlignment="1" applyProtection="1">
      <alignment horizontal="left"/>
      <protection locked="0"/>
    </xf>
    <xf numFmtId="0" fontId="0" fillId="5" borderId="6" xfId="0" applyFill="1" applyBorder="1" applyAlignment="1" applyProtection="1">
      <alignment horizontal="left" wrapText="1"/>
      <protection locked="0"/>
    </xf>
    <xf numFmtId="0" fontId="0" fillId="4" borderId="0" xfId="0" applyFill="1"/>
    <xf numFmtId="44" fontId="0" fillId="0" borderId="5" xfId="1" applyFont="1" applyFill="1" applyBorder="1" applyAlignment="1" applyProtection="1">
      <protection hidden="1"/>
    </xf>
    <xf numFmtId="44" fontId="0" fillId="0" borderId="5" xfId="1" applyFont="1" applyFill="1" applyBorder="1" applyAlignment="1" applyProtection="1">
      <alignment horizontal="right"/>
      <protection hidden="1"/>
    </xf>
    <xf numFmtId="44" fontId="0" fillId="0" borderId="5" xfId="1" applyFont="1" applyFill="1" applyBorder="1" applyProtection="1">
      <protection hidden="1"/>
    </xf>
    <xf numFmtId="0" fontId="0" fillId="0" borderId="13" xfId="0" applyBorder="1" applyAlignment="1" applyProtection="1">
      <alignment horizontal="center" wrapText="1"/>
      <protection hidden="1"/>
    </xf>
    <xf numFmtId="0" fontId="0" fillId="0" borderId="4" xfId="0" applyBorder="1" applyAlignment="1" applyProtection="1">
      <alignment horizontal="center" wrapText="1"/>
      <protection hidden="1"/>
    </xf>
    <xf numFmtId="44" fontId="0" fillId="0" borderId="0" xfId="0" applyNumberFormat="1"/>
    <xf numFmtId="44" fontId="0" fillId="0" borderId="6" xfId="0" applyNumberFormat="1" applyBorder="1" applyAlignment="1" applyProtection="1">
      <alignment horizontal="left"/>
      <protection hidden="1"/>
    </xf>
    <xf numFmtId="44" fontId="0" fillId="4" borderId="6" xfId="0" applyNumberFormat="1" applyFill="1" applyBorder="1" applyAlignment="1" applyProtection="1">
      <alignment horizontal="left"/>
      <protection hidden="1"/>
    </xf>
    <xf numFmtId="44" fontId="0" fillId="4" borderId="6" xfId="0" applyNumberFormat="1" applyFill="1" applyBorder="1" applyProtection="1">
      <protection hidden="1"/>
    </xf>
    <xf numFmtId="0" fontId="0" fillId="0" borderId="5" xfId="0" applyBorder="1" applyAlignment="1" applyProtection="1">
      <alignment horizontal="center" wrapText="1"/>
      <protection hidden="1"/>
    </xf>
    <xf numFmtId="0" fontId="0" fillId="0" borderId="20" xfId="0" applyBorder="1" applyAlignment="1" applyProtection="1">
      <alignment horizontal="center" wrapText="1"/>
      <protection hidden="1"/>
    </xf>
    <xf numFmtId="0" fontId="0" fillId="0" borderId="21" xfId="0" applyBorder="1" applyAlignment="1" applyProtection="1">
      <alignment horizontal="center" wrapText="1"/>
      <protection hidden="1"/>
    </xf>
    <xf numFmtId="0" fontId="0" fillId="0" borderId="5" xfId="0" applyBorder="1" applyAlignment="1">
      <alignment horizontal="left"/>
    </xf>
    <xf numFmtId="0" fontId="0" fillId="5" borderId="5" xfId="0" applyFill="1" applyBorder="1" applyAlignment="1" applyProtection="1">
      <alignment horizontal="center" wrapText="1"/>
      <protection locked="0"/>
    </xf>
    <xf numFmtId="0" fontId="5" fillId="3" borderId="22" xfId="0" applyFont="1" applyFill="1" applyBorder="1" applyAlignment="1" applyProtection="1">
      <alignment horizontal="center"/>
      <protection hidden="1"/>
    </xf>
    <xf numFmtId="0" fontId="4" fillId="4" borderId="22" xfId="0" applyFont="1" applyFill="1" applyBorder="1" applyAlignment="1" applyProtection="1">
      <alignment horizontal="left" vertical="center" wrapText="1"/>
      <protection hidden="1"/>
    </xf>
    <xf numFmtId="14" fontId="0" fillId="0" borderId="0" xfId="0" applyNumberFormat="1"/>
    <xf numFmtId="0" fontId="3" fillId="2" borderId="1" xfId="0" applyFont="1" applyFill="1" applyBorder="1" applyAlignment="1" applyProtection="1">
      <alignment horizontal="centerContinuous"/>
      <protection hidden="1"/>
    </xf>
    <xf numFmtId="0" fontId="0" fillId="2" borderId="2" xfId="0" applyFill="1" applyBorder="1" applyAlignment="1" applyProtection="1">
      <alignment horizontal="centerContinuous"/>
      <protection hidden="1"/>
    </xf>
    <xf numFmtId="0" fontId="0" fillId="2" borderId="3" xfId="0" applyFill="1" applyBorder="1" applyAlignment="1" applyProtection="1">
      <alignment horizontal="centerContinuous"/>
      <protection hidden="1"/>
    </xf>
    <xf numFmtId="0" fontId="5" fillId="3" borderId="7" xfId="0" applyFont="1" applyFill="1" applyBorder="1" applyAlignment="1" applyProtection="1">
      <alignment horizontal="centerContinuous"/>
      <protection hidden="1"/>
    </xf>
    <xf numFmtId="0" fontId="5" fillId="3" borderId="8" xfId="0" applyFont="1" applyFill="1" applyBorder="1" applyAlignment="1" applyProtection="1">
      <alignment horizontal="centerContinuous"/>
      <protection hidden="1"/>
    </xf>
    <xf numFmtId="0" fontId="5" fillId="3" borderId="9" xfId="0" applyFont="1" applyFill="1" applyBorder="1" applyAlignment="1" applyProtection="1">
      <alignment horizontal="centerContinuous"/>
      <protection hidden="1"/>
    </xf>
    <xf numFmtId="0" fontId="0" fillId="0" borderId="5" xfId="0" applyBorder="1" applyAlignment="1" applyProtection="1">
      <alignment horizontal="centerContinuous"/>
      <protection hidden="1"/>
    </xf>
    <xf numFmtId="0" fontId="0" fillId="0" borderId="6" xfId="0" applyBorder="1" applyAlignment="1" applyProtection="1">
      <alignment horizontal="centerContinuous"/>
      <protection hidden="1"/>
    </xf>
    <xf numFmtId="0" fontId="7" fillId="3" borderId="10" xfId="0" applyFont="1" applyFill="1" applyBorder="1" applyAlignment="1" applyProtection="1">
      <alignment horizontal="centerContinuous" wrapText="1"/>
      <protection hidden="1"/>
    </xf>
    <xf numFmtId="0" fontId="7" fillId="3" borderId="11" xfId="0" applyFont="1" applyFill="1" applyBorder="1" applyAlignment="1" applyProtection="1">
      <alignment horizontal="centerContinuous" wrapText="1"/>
      <protection hidden="1"/>
    </xf>
    <xf numFmtId="0" fontId="7" fillId="3" borderId="12" xfId="0" applyFont="1" applyFill="1" applyBorder="1" applyAlignment="1" applyProtection="1">
      <alignment horizontal="centerContinuous" wrapText="1"/>
      <protection hidden="1"/>
    </xf>
    <xf numFmtId="0" fontId="7" fillId="3" borderId="10" xfId="0" applyFont="1" applyFill="1" applyBorder="1" applyAlignment="1" applyProtection="1">
      <alignment horizontal="centerContinuous"/>
      <protection hidden="1"/>
    </xf>
    <xf numFmtId="0" fontId="7" fillId="3" borderId="11" xfId="0" applyFont="1" applyFill="1" applyBorder="1" applyAlignment="1" applyProtection="1">
      <alignment horizontal="centerContinuous"/>
      <protection hidden="1"/>
    </xf>
    <xf numFmtId="0" fontId="7" fillId="3" borderId="12" xfId="0" applyFont="1" applyFill="1" applyBorder="1" applyAlignment="1" applyProtection="1">
      <alignment horizontal="centerContinuous"/>
      <protection hidden="1"/>
    </xf>
    <xf numFmtId="0" fontId="0" fillId="0" borderId="4" xfId="0" applyBorder="1" applyAlignment="1" applyProtection="1">
      <alignment horizontal="centerContinuous"/>
      <protection hidden="1"/>
    </xf>
    <xf numFmtId="0" fontId="7" fillId="3" borderId="4" xfId="0" applyFont="1" applyFill="1" applyBorder="1" applyAlignment="1" applyProtection="1">
      <alignment horizontal="centerContinuous"/>
      <protection hidden="1"/>
    </xf>
    <xf numFmtId="0" fontId="7" fillId="3" borderId="5" xfId="0" applyFont="1" applyFill="1" applyBorder="1" applyAlignment="1" applyProtection="1">
      <alignment horizontal="centerContinuous"/>
      <protection hidden="1"/>
    </xf>
    <xf numFmtId="0" fontId="7" fillId="3" borderId="6" xfId="0" applyFont="1" applyFill="1" applyBorder="1" applyAlignment="1" applyProtection="1">
      <alignment horizontal="centerContinuous"/>
      <protection hidden="1"/>
    </xf>
    <xf numFmtId="164" fontId="0" fillId="0" borderId="5" xfId="0" applyNumberFormat="1" applyBorder="1" applyAlignment="1">
      <alignment horizontal="centerContinuous"/>
    </xf>
    <xf numFmtId="164" fontId="0" fillId="0" borderId="6" xfId="0" applyNumberFormat="1" applyBorder="1" applyAlignment="1">
      <alignment horizontal="centerContinuous"/>
    </xf>
    <xf numFmtId="0" fontId="0" fillId="0" borderId="18" xfId="0" applyBorder="1" applyAlignment="1">
      <alignment horizontal="centerContinuous"/>
    </xf>
    <xf numFmtId="0" fontId="0" fillId="0" borderId="19" xfId="0" applyBorder="1" applyAlignment="1">
      <alignment horizontal="centerContinuous"/>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9"/>
  <sheetViews>
    <sheetView tabSelected="1" view="pageLayout" zoomScaleNormal="100" zoomScaleSheetLayoutView="100" workbookViewId="0">
      <selection activeCell="E9" sqref="E9"/>
    </sheetView>
  </sheetViews>
  <sheetFormatPr defaultRowHeight="15" x14ac:dyDescent="0.25"/>
  <cols>
    <col min="1" max="1" width="33.7109375" customWidth="1"/>
    <col min="2" max="2" width="15.140625" bestFit="1" customWidth="1"/>
    <col min="3" max="3" width="15.28515625" bestFit="1" customWidth="1"/>
    <col min="4" max="4" width="17.28515625" bestFit="1" customWidth="1"/>
    <col min="5" max="5" width="16.7109375" customWidth="1"/>
    <col min="6" max="6" width="11.140625" bestFit="1" customWidth="1"/>
  </cols>
  <sheetData>
    <row r="1" spans="1:6" ht="15.75" thickBot="1" x14ac:dyDescent="0.3">
      <c r="A1" t="s">
        <v>91</v>
      </c>
      <c r="E1" s="44">
        <v>45614</v>
      </c>
    </row>
    <row r="2" spans="1:6" ht="27.4" customHeight="1" thickTop="1" x14ac:dyDescent="0.3">
      <c r="A2" s="45" t="s">
        <v>0</v>
      </c>
      <c r="B2" s="46"/>
      <c r="C2" s="46"/>
      <c r="D2" s="46"/>
      <c r="E2" s="47"/>
    </row>
    <row r="3" spans="1:6" ht="21" x14ac:dyDescent="0.35">
      <c r="A3" s="1" t="s">
        <v>2</v>
      </c>
      <c r="B3" s="2" t="s">
        <v>3</v>
      </c>
      <c r="C3" s="3">
        <v>11</v>
      </c>
      <c r="D3" s="4" t="s">
        <v>4</v>
      </c>
      <c r="E3" s="5" t="s">
        <v>75</v>
      </c>
    </row>
    <row r="4" spans="1:6" x14ac:dyDescent="0.25">
      <c r="A4" s="6" t="s">
        <v>5</v>
      </c>
      <c r="B4" s="7">
        <v>4400023794</v>
      </c>
      <c r="C4" s="2" t="s">
        <v>6</v>
      </c>
      <c r="D4" s="51" t="s">
        <v>7</v>
      </c>
      <c r="E4" s="52"/>
    </row>
    <row r="5" spans="1:6" ht="21" x14ac:dyDescent="0.35">
      <c r="A5" s="48" t="s">
        <v>8</v>
      </c>
      <c r="B5" s="49"/>
      <c r="C5" s="49"/>
      <c r="D5" s="49"/>
      <c r="E5" s="50"/>
    </row>
    <row r="6" spans="1:6" x14ac:dyDescent="0.25">
      <c r="A6" s="8" t="s">
        <v>9</v>
      </c>
      <c r="B6" s="9" t="s">
        <v>10</v>
      </c>
      <c r="C6" s="9" t="s">
        <v>11</v>
      </c>
      <c r="D6" s="9" t="s">
        <v>12</v>
      </c>
      <c r="E6" s="10" t="s">
        <v>13</v>
      </c>
    </row>
    <row r="7" spans="1:6" x14ac:dyDescent="0.25">
      <c r="A7" s="11" t="s">
        <v>14</v>
      </c>
      <c r="B7" s="12" t="s">
        <v>60</v>
      </c>
      <c r="C7" s="30">
        <v>50929</v>
      </c>
      <c r="D7" s="13"/>
      <c r="E7" s="14">
        <f>$C7*D7</f>
        <v>0</v>
      </c>
      <c r="F7" s="33"/>
    </row>
    <row r="8" spans="1:6" ht="16.899999999999999" customHeight="1" x14ac:dyDescent="0.3">
      <c r="A8" s="53" t="s">
        <v>15</v>
      </c>
      <c r="B8" s="54"/>
      <c r="C8" s="54"/>
      <c r="D8" s="54"/>
      <c r="E8" s="55"/>
    </row>
    <row r="9" spans="1:6" x14ac:dyDescent="0.25">
      <c r="A9" s="31" t="s">
        <v>76</v>
      </c>
      <c r="B9" s="15"/>
      <c r="C9" s="38" t="s">
        <v>78</v>
      </c>
      <c r="D9" s="39"/>
      <c r="E9" s="15"/>
    </row>
    <row r="10" spans="1:6" x14ac:dyDescent="0.25">
      <c r="A10" s="32" t="s">
        <v>77</v>
      </c>
      <c r="B10" s="16"/>
      <c r="C10" s="38" t="s">
        <v>16</v>
      </c>
      <c r="D10" s="39"/>
      <c r="E10" s="16"/>
    </row>
    <row r="11" spans="1:6" x14ac:dyDescent="0.25">
      <c r="A11" s="17" t="s">
        <v>17</v>
      </c>
      <c r="B11" s="16"/>
      <c r="C11" s="37"/>
      <c r="D11" s="37"/>
      <c r="E11" s="18"/>
    </row>
    <row r="12" spans="1:6" ht="18.75" x14ac:dyDescent="0.3">
      <c r="A12" s="56" t="s">
        <v>18</v>
      </c>
      <c r="B12" s="57"/>
      <c r="C12" s="57"/>
      <c r="D12" s="57"/>
      <c r="E12" s="58"/>
    </row>
    <row r="13" spans="1:6" x14ac:dyDescent="0.25">
      <c r="A13" s="8" t="s">
        <v>19</v>
      </c>
      <c r="B13" s="9" t="s">
        <v>20</v>
      </c>
      <c r="C13" s="9" t="s">
        <v>21</v>
      </c>
      <c r="D13" s="9" t="s">
        <v>22</v>
      </c>
      <c r="E13" s="10" t="s">
        <v>13</v>
      </c>
    </row>
    <row r="14" spans="1:6" x14ac:dyDescent="0.25">
      <c r="A14" s="11" t="s">
        <v>68</v>
      </c>
      <c r="B14" s="7" t="s">
        <v>69</v>
      </c>
      <c r="C14" s="19" t="s">
        <v>23</v>
      </c>
      <c r="D14" s="13"/>
      <c r="E14" s="34">
        <f>IF(D14="Yes","NC",0)</f>
        <v>0</v>
      </c>
      <c r="F14" s="33"/>
    </row>
    <row r="15" spans="1:6" x14ac:dyDescent="0.25">
      <c r="A15" s="11" t="s">
        <v>24</v>
      </c>
      <c r="B15" s="7" t="s">
        <v>25</v>
      </c>
      <c r="C15" s="29" t="s">
        <v>23</v>
      </c>
      <c r="D15" s="13"/>
      <c r="E15" s="34">
        <f>IF(D15="Yes","NC",0)</f>
        <v>0</v>
      </c>
      <c r="F15" s="33"/>
    </row>
    <row r="16" spans="1:6" s="27" customFormat="1" x14ac:dyDescent="0.25">
      <c r="A16" s="11" t="s">
        <v>26</v>
      </c>
      <c r="B16" s="7" t="s">
        <v>27</v>
      </c>
      <c r="C16" s="28">
        <v>177.45</v>
      </c>
      <c r="D16" s="13"/>
      <c r="E16" s="35">
        <f>IF(D16="Yes",$C16*$D$7,0)</f>
        <v>0</v>
      </c>
      <c r="F16" s="33"/>
    </row>
    <row r="17" spans="1:6" s="27" customFormat="1" x14ac:dyDescent="0.25">
      <c r="A17" s="11" t="s">
        <v>28</v>
      </c>
      <c r="B17" s="7" t="s">
        <v>29</v>
      </c>
      <c r="C17" s="29" t="s">
        <v>23</v>
      </c>
      <c r="D17" s="13"/>
      <c r="E17" s="35">
        <f>IF(D17="Yes","NC",0)</f>
        <v>0</v>
      </c>
      <c r="F17" s="33"/>
    </row>
    <row r="18" spans="1:6" s="27" customFormat="1" x14ac:dyDescent="0.25">
      <c r="A18" s="11" t="s">
        <v>79</v>
      </c>
      <c r="B18" s="7" t="s">
        <v>61</v>
      </c>
      <c r="C18" s="29" t="s">
        <v>23</v>
      </c>
      <c r="D18" s="13"/>
      <c r="E18" s="35">
        <f>IF(D18="Yes","NC",0)</f>
        <v>0</v>
      </c>
      <c r="F18" s="33"/>
    </row>
    <row r="19" spans="1:6" s="27" customFormat="1" x14ac:dyDescent="0.25">
      <c r="A19" s="11" t="s">
        <v>71</v>
      </c>
      <c r="B19" s="7" t="s">
        <v>72</v>
      </c>
      <c r="C19" s="28">
        <v>750.75</v>
      </c>
      <c r="D19" s="13"/>
      <c r="E19" s="35">
        <f t="shared" ref="E19:E30" si="0">IF(D19="Yes",$C19*$D$7,0)</f>
        <v>0</v>
      </c>
      <c r="F19" s="33"/>
    </row>
    <row r="20" spans="1:6" s="27" customFormat="1" x14ac:dyDescent="0.25">
      <c r="A20" s="11" t="s">
        <v>80</v>
      </c>
      <c r="B20" s="7" t="s">
        <v>36</v>
      </c>
      <c r="C20" s="29" t="s">
        <v>23</v>
      </c>
      <c r="D20" s="13"/>
      <c r="E20" s="35">
        <f>IF(D20="Yes","NC",0)</f>
        <v>0</v>
      </c>
      <c r="F20" s="33"/>
    </row>
    <row r="21" spans="1:6" s="27" customFormat="1" x14ac:dyDescent="0.25">
      <c r="A21" s="11" t="s">
        <v>81</v>
      </c>
      <c r="B21" s="7" t="s">
        <v>82</v>
      </c>
      <c r="C21" s="29" t="s">
        <v>23</v>
      </c>
      <c r="D21" s="13"/>
      <c r="E21" s="35">
        <f>IF(D21="Yes","NC",0)</f>
        <v>0</v>
      </c>
      <c r="F21" s="33"/>
    </row>
    <row r="22" spans="1:6" s="27" customFormat="1" ht="30" x14ac:dyDescent="0.25">
      <c r="A22" s="11" t="s">
        <v>62</v>
      </c>
      <c r="B22" s="7" t="s">
        <v>30</v>
      </c>
      <c r="C22" s="28">
        <v>154.69999999999999</v>
      </c>
      <c r="D22" s="13"/>
      <c r="E22" s="35">
        <f t="shared" si="0"/>
        <v>0</v>
      </c>
      <c r="F22" s="33"/>
    </row>
    <row r="23" spans="1:6" s="27" customFormat="1" ht="30" x14ac:dyDescent="0.25">
      <c r="A23" s="11" t="s">
        <v>31</v>
      </c>
      <c r="B23" s="7" t="s">
        <v>64</v>
      </c>
      <c r="C23" s="28">
        <v>56.42</v>
      </c>
      <c r="D23" s="13"/>
      <c r="E23" s="35">
        <f t="shared" si="0"/>
        <v>0</v>
      </c>
      <c r="F23" s="33"/>
    </row>
    <row r="24" spans="1:6" s="27" customFormat="1" x14ac:dyDescent="0.25">
      <c r="A24" s="11" t="s">
        <v>32</v>
      </c>
      <c r="B24" s="7" t="s">
        <v>33</v>
      </c>
      <c r="C24" s="28">
        <v>51.87</v>
      </c>
      <c r="D24" s="13"/>
      <c r="E24" s="35">
        <f t="shared" si="0"/>
        <v>0</v>
      </c>
      <c r="F24" s="33"/>
    </row>
    <row r="25" spans="1:6" s="27" customFormat="1" x14ac:dyDescent="0.25">
      <c r="A25" s="11" t="s">
        <v>84</v>
      </c>
      <c r="B25" s="7" t="s">
        <v>85</v>
      </c>
      <c r="C25" s="28">
        <v>728</v>
      </c>
      <c r="D25" s="13"/>
      <c r="E25" s="35">
        <f t="shared" si="0"/>
        <v>0</v>
      </c>
      <c r="F25" s="33"/>
    </row>
    <row r="26" spans="1:6" s="27" customFormat="1" ht="30" x14ac:dyDescent="0.25">
      <c r="A26" s="11" t="s">
        <v>34</v>
      </c>
      <c r="B26" s="7" t="s">
        <v>35</v>
      </c>
      <c r="C26" s="28">
        <v>45.5</v>
      </c>
      <c r="D26" s="13"/>
      <c r="E26" s="35">
        <f t="shared" si="0"/>
        <v>0</v>
      </c>
      <c r="F26" s="33"/>
    </row>
    <row r="27" spans="1:6" s="27" customFormat="1" ht="30" x14ac:dyDescent="0.25">
      <c r="A27" s="11" t="s">
        <v>70</v>
      </c>
      <c r="B27" s="7" t="s">
        <v>37</v>
      </c>
      <c r="C27" s="28">
        <v>83.72</v>
      </c>
      <c r="D27" s="13"/>
      <c r="E27" s="35">
        <f t="shared" si="0"/>
        <v>0</v>
      </c>
      <c r="F27" s="33"/>
    </row>
    <row r="28" spans="1:6" s="27" customFormat="1" x14ac:dyDescent="0.25">
      <c r="A28" s="11" t="s">
        <v>38</v>
      </c>
      <c r="B28" s="7" t="s">
        <v>39</v>
      </c>
      <c r="C28" s="28">
        <v>50.05</v>
      </c>
      <c r="D28" s="13"/>
      <c r="E28" s="35">
        <f t="shared" si="0"/>
        <v>0</v>
      </c>
      <c r="F28" s="33"/>
    </row>
    <row r="29" spans="1:6" s="27" customFormat="1" x14ac:dyDescent="0.25">
      <c r="A29" s="11" t="s">
        <v>88</v>
      </c>
      <c r="B29" s="7" t="s">
        <v>89</v>
      </c>
      <c r="C29" s="28">
        <v>54.6</v>
      </c>
      <c r="D29" s="13"/>
      <c r="E29" s="36">
        <v>0</v>
      </c>
      <c r="F29" s="33"/>
    </row>
    <row r="30" spans="1:6" s="27" customFormat="1" x14ac:dyDescent="0.25">
      <c r="A30" s="11" t="s">
        <v>63</v>
      </c>
      <c r="B30" s="7" t="s">
        <v>83</v>
      </c>
      <c r="C30" s="28">
        <v>1001</v>
      </c>
      <c r="D30" s="13"/>
      <c r="E30" s="35">
        <f t="shared" si="0"/>
        <v>0</v>
      </c>
      <c r="F30" s="33"/>
    </row>
    <row r="31" spans="1:6" s="27" customFormat="1" x14ac:dyDescent="0.25">
      <c r="A31" s="11" t="s">
        <v>73</v>
      </c>
      <c r="B31" s="7" t="s">
        <v>74</v>
      </c>
      <c r="C31" s="29" t="s">
        <v>67</v>
      </c>
      <c r="D31" s="13"/>
      <c r="E31" s="35">
        <f>IF(D31="Yes","NC",0)</f>
        <v>0</v>
      </c>
      <c r="F31" s="33"/>
    </row>
    <row r="32" spans="1:6" s="27" customFormat="1" x14ac:dyDescent="0.25">
      <c r="A32" s="11" t="s">
        <v>86</v>
      </c>
      <c r="B32" s="7" t="s">
        <v>87</v>
      </c>
      <c r="C32" s="29">
        <v>45.5</v>
      </c>
      <c r="D32" s="13"/>
      <c r="E32" s="35">
        <f>IF(D32="Yes",$C32*SUM($D$7),0)</f>
        <v>0</v>
      </c>
      <c r="F32" s="33"/>
    </row>
    <row r="33" spans="1:6" s="27" customFormat="1" x14ac:dyDescent="0.25">
      <c r="A33" s="11" t="s">
        <v>65</v>
      </c>
      <c r="B33" s="7" t="s">
        <v>66</v>
      </c>
      <c r="C33" s="28">
        <v>250.25</v>
      </c>
      <c r="D33" s="13"/>
      <c r="E33" s="35">
        <f>IF(D33="Yes",$C33*SUM($D$7),0)</f>
        <v>0</v>
      </c>
      <c r="F33" s="33"/>
    </row>
    <row r="34" spans="1:6" x14ac:dyDescent="0.25">
      <c r="A34" s="59" t="s">
        <v>40</v>
      </c>
      <c r="B34" s="51"/>
      <c r="C34" s="51"/>
      <c r="D34" s="12" t="s">
        <v>41</v>
      </c>
      <c r="E34" s="34">
        <f>IF(D7=0,0,SUM(E4:E33)/D7)</f>
        <v>0</v>
      </c>
      <c r="F34" s="33"/>
    </row>
    <row r="35" spans="1:6" ht="18.75" x14ac:dyDescent="0.3">
      <c r="A35" s="60" t="s">
        <v>42</v>
      </c>
      <c r="B35" s="61"/>
      <c r="C35" s="61"/>
      <c r="D35" s="61"/>
      <c r="E35" s="62"/>
      <c r="F35" s="33"/>
    </row>
    <row r="36" spans="1:6" x14ac:dyDescent="0.25">
      <c r="A36" s="59" t="s">
        <v>43</v>
      </c>
      <c r="B36" s="51"/>
      <c r="C36" s="51"/>
      <c r="D36" s="51"/>
      <c r="E36" s="14">
        <f>ROUND(0.0035*E34,2)</f>
        <v>0</v>
      </c>
      <c r="F36" s="33"/>
    </row>
    <row r="37" spans="1:6" x14ac:dyDescent="0.25">
      <c r="A37" s="59" t="s">
        <v>44</v>
      </c>
      <c r="B37" s="51"/>
      <c r="C37" s="51"/>
      <c r="D37" s="51"/>
      <c r="E37" s="14">
        <f>5*2.25</f>
        <v>11.25</v>
      </c>
      <c r="F37" s="33"/>
    </row>
    <row r="38" spans="1:6" x14ac:dyDescent="0.25">
      <c r="A38" s="59" t="s">
        <v>45</v>
      </c>
      <c r="B38" s="51"/>
      <c r="C38" s="51"/>
      <c r="D38" s="51"/>
      <c r="E38" s="14">
        <v>18</v>
      </c>
      <c r="F38" s="33"/>
    </row>
    <row r="39" spans="1:6" x14ac:dyDescent="0.25">
      <c r="A39" s="59" t="s">
        <v>46</v>
      </c>
      <c r="B39" s="51"/>
      <c r="C39" s="51"/>
      <c r="D39" s="12" t="s">
        <v>41</v>
      </c>
      <c r="E39" s="14">
        <f>IF(SUM(E34:E38)&lt;100,0,SUM(E34:E38))</f>
        <v>0</v>
      </c>
      <c r="F39" s="33"/>
    </row>
    <row r="40" spans="1:6" x14ac:dyDescent="0.25">
      <c r="A40" s="59" t="s">
        <v>47</v>
      </c>
      <c r="B40" s="51"/>
      <c r="C40" s="51"/>
      <c r="D40" s="12" t="str">
        <f>IF(D7=0,"",IF(D7=1,"1 Vehicle",D7&amp;" Vehicles"))</f>
        <v/>
      </c>
      <c r="E40" s="14">
        <f>E39*D7</f>
        <v>0</v>
      </c>
      <c r="F40" s="33"/>
    </row>
    <row r="41" spans="1:6" ht="18.75" x14ac:dyDescent="0.3">
      <c r="A41" s="60" t="s">
        <v>48</v>
      </c>
      <c r="B41" s="61"/>
      <c r="C41" s="61"/>
      <c r="D41" s="61"/>
      <c r="E41" s="62"/>
    </row>
    <row r="42" spans="1:6" x14ac:dyDescent="0.25">
      <c r="A42" s="20" t="s">
        <v>58</v>
      </c>
      <c r="B42" s="41"/>
      <c r="C42" s="41"/>
      <c r="D42" s="21" t="s">
        <v>59</v>
      </c>
      <c r="E42" s="26"/>
    </row>
    <row r="43" spans="1:6" x14ac:dyDescent="0.25">
      <c r="A43" s="20" t="s">
        <v>50</v>
      </c>
      <c r="B43" s="41"/>
      <c r="C43" s="41"/>
      <c r="D43" s="21" t="s">
        <v>49</v>
      </c>
      <c r="E43" s="25"/>
    </row>
    <row r="44" spans="1:6" x14ac:dyDescent="0.25">
      <c r="A44" s="20" t="s">
        <v>51</v>
      </c>
      <c r="B44" s="41"/>
      <c r="C44" s="41"/>
      <c r="D44" s="21" t="s">
        <v>52</v>
      </c>
      <c r="E44" s="25"/>
    </row>
    <row r="45" spans="1:6" ht="18.75" x14ac:dyDescent="0.3">
      <c r="A45" s="60" t="s">
        <v>53</v>
      </c>
      <c r="B45" s="61"/>
      <c r="C45" s="61"/>
      <c r="D45" s="61"/>
      <c r="E45" s="62"/>
    </row>
    <row r="46" spans="1:6" x14ac:dyDescent="0.25">
      <c r="A46" s="22" t="s">
        <v>7</v>
      </c>
      <c r="B46" s="40" t="s">
        <v>54</v>
      </c>
      <c r="C46" s="40"/>
      <c r="D46" s="21" t="s">
        <v>55</v>
      </c>
      <c r="E46" s="23">
        <v>310012432</v>
      </c>
    </row>
    <row r="47" spans="1:6" x14ac:dyDescent="0.25">
      <c r="A47" s="20" t="s">
        <v>50</v>
      </c>
      <c r="B47" s="63" t="s">
        <v>56</v>
      </c>
      <c r="C47" s="63"/>
      <c r="D47" s="63"/>
      <c r="E47" s="64"/>
    </row>
    <row r="48" spans="1:6" ht="15.75" thickBot="1" x14ac:dyDescent="0.3">
      <c r="A48" s="24" t="s">
        <v>51</v>
      </c>
      <c r="B48" s="65" t="s">
        <v>57</v>
      </c>
      <c r="C48" s="65"/>
      <c r="D48" s="65"/>
      <c r="E48" s="66"/>
    </row>
    <row r="49" ht="15.75" thickTop="1" x14ac:dyDescent="0.25"/>
  </sheetData>
  <sheetProtection algorithmName="SHA-512" hashValue="rbiZWH5bkWbOtCZdweHvjqbPDdCycQC2meE2B3TBBsuvaGoRbsCqYpt93ij26cEb1Q38pndCyu/SOvs6ADj71g==" saltValue="pWwoX0H9KCHkv52/ZZC/QA==" spinCount="100000" sheet="1" objects="1" scenarios="1"/>
  <mergeCells count="7">
    <mergeCell ref="B46:C46"/>
    <mergeCell ref="B42:C42"/>
    <mergeCell ref="B43:C43"/>
    <mergeCell ref="B44:C44"/>
    <mergeCell ref="C11:D11"/>
    <mergeCell ref="C9:D9"/>
    <mergeCell ref="C10:D10"/>
  </mergeCells>
  <dataValidations disablePrompts="1" count="1">
    <dataValidation type="list" allowBlank="1" showInputMessage="1" showErrorMessage="1" error="Only Yes or No may be entered." sqref="D14:D33" xr:uid="{00000000-0002-0000-0000-000000000000}">
      <formula1>"Yes, No"</formula1>
    </dataValidation>
  </dataValidations>
  <pageMargins left="0.7" right="0.7" top="0.75" bottom="0.75" header="0.3" footer="0.3"/>
  <pageSetup scale="92"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sqref="A1:XFD1048576"/>
    </sheetView>
  </sheetViews>
  <sheetFormatPr defaultRowHeight="15" x14ac:dyDescent="0.25"/>
  <cols>
    <col min="1" max="1" width="104.28515625" bestFit="1" customWidth="1"/>
  </cols>
  <sheetData>
    <row r="1" spans="1:1" ht="21.75" thickBot="1" x14ac:dyDescent="0.4">
      <c r="A1" s="42" t="s">
        <v>1</v>
      </c>
    </row>
    <row r="2" spans="1:1" ht="180.75" thickBot="1" x14ac:dyDescent="0.3">
      <c r="A2" s="43" t="s">
        <v>90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32A3C60-593C-46FC-AE03-27BF0F6292A5}">
  <ds:schemaRefs>
    <ds:schemaRef ds:uri="http://schemas.microsoft.com/sharepoint/v3/contenttype/forms"/>
  </ds:schemaRefs>
</ds:datastoreItem>
</file>

<file path=customXml/itemProps2.xml><?xml version="1.0" encoding="utf-8"?>
<ds:datastoreItem xmlns:ds="http://schemas.openxmlformats.org/officeDocument/2006/customXml" ds:itemID="{DA0F6B51-D601-4AD5-B7D5-5AAEFA20CE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DACE9B2-6ED8-402E-AEB7-C9E77DE9345E}">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Line 11 - Tahoe SSV</vt:lpstr>
      <vt:lpstr>Instructions</vt:lpstr>
      <vt:lpstr>'Line 11 - Tahoe SSV'!Print_Area</vt:lpstr>
    </vt:vector>
  </TitlesOfParts>
  <Company>OTS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State of Louisiana</dc:creator>
  <cp:lastModifiedBy>Raymond McKnight (DOA)</cp:lastModifiedBy>
  <cp:lastPrinted>2024-10-22T15:50:45Z</cp:lastPrinted>
  <dcterms:created xsi:type="dcterms:W3CDTF">2019-01-03T17:30:59Z</dcterms:created>
  <dcterms:modified xsi:type="dcterms:W3CDTF">2026-03-12T21:22:08Z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161000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