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Line 8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 r="E31" i="1"/>
  <c r="E30" i="1" l="1"/>
  <c r="E29" i="1"/>
  <c r="E28" i="1"/>
  <c r="E27" i="1"/>
  <c r="E26" i="1"/>
  <c r="E25" i="1"/>
  <c r="E24" i="1"/>
  <c r="E23" i="1"/>
  <c r="E22" i="1"/>
  <c r="E21" i="1"/>
  <c r="E12" i="1"/>
  <c r="D39" i="1" l="1"/>
  <c r="E11" i="1" l="1"/>
  <c r="E13" i="1"/>
  <c r="E8" i="1" l="1"/>
  <c r="E33" i="1" s="1"/>
  <c r="E35" i="1" l="1"/>
  <c r="E38" i="1" s="1"/>
  <c r="E39" i="1" s="1"/>
</calcChain>
</file>

<file path=xl/sharedStrings.xml><?xml version="1.0" encoding="utf-8"?>
<sst xmlns="http://schemas.openxmlformats.org/spreadsheetml/2006/main" count="90" uniqueCount="76">
  <si>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</si>
  <si>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</si>
  <si>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</si>
  <si>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</si>
  <si>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</si>
  <si>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</si>
  <si>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</si>
  <si>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</si>
  <si>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</si>
  <si>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</si>
  <si>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</si>
  <si>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</si>
  <si>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</si>
  <si>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</si>
  <si>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</si>
  <si>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</si>
  <si>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</si>
  <si>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</si>
  <si>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</si>
  <si>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</si>
  <si>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</si>
  <si>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</si>
  <si>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</si>
  <si>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</si>
  <si>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</si>
  <si>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</si>
  <si>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</si>
  <si>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Cloth 40/20/40 Front Seats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</si>
  <si>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</si>
  <si>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</si>
  <si>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</si>
  <si>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</si>
  <si>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</si>
  <si>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</si>
  <si>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</si>
  <si>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</si>
  <si>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</si>
  <si>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</si>
  <si>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</si>
  <si>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</si>
  <si>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</si>
  <si>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</si>
  <si>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LA DEQ Waste Tire Fee (5 tires X $2.25 each)</t>
  </si>
  <si>
    <t>Order Sheet Instructions</t>
  </si>
  <si>
    <t>AM</t>
  </si>
  <si>
    <t>Trailer Brake Controller</t>
  </si>
  <si>
    <t>Cab Steps</t>
  </si>
  <si>
    <t>Contact Name:</t>
  </si>
  <si>
    <t>Spare Tire and Wheel</t>
  </si>
  <si>
    <t>Agency Name</t>
  </si>
  <si>
    <t>NC</t>
  </si>
  <si>
    <r>
      <t xml:space="preserve">Trailer Tow Package </t>
    </r>
    <r>
      <rPr>
        <i/>
        <sz val="8"/>
        <rFont val="Calibri"/>
        <family val="2"/>
        <scheme val="minor"/>
      </rPr>
      <t xml:space="preserve"> aftermarket</t>
    </r>
  </si>
  <si>
    <t>Upfitter Switches</t>
  </si>
  <si>
    <t>STD</t>
  </si>
  <si>
    <t>180-365 Days</t>
  </si>
  <si>
    <t>4WD w/ 6.7L V8 Gas Engine</t>
  </si>
  <si>
    <t>4WD 6.7L V8 Diesel Engine</t>
  </si>
  <si>
    <t>Ford F-250 Crew Cab
 w/ Knaphiede 696
 Service Body</t>
  </si>
  <si>
    <t>RWD w/ 6.8L V8 Gas Engine</t>
  </si>
  <si>
    <t>W2A-600A</t>
  </si>
  <si>
    <t>W2B-600A</t>
  </si>
  <si>
    <t>6.7L V8 Diesel Engine</t>
  </si>
  <si>
    <t>Warranty Term:  3 yr/36,000 miles bumper-to-bumper and 5yr/60,000 miles powertrain</t>
  </si>
  <si>
    <t>Available Interior Color</t>
  </si>
  <si>
    <t>(AS) Medium Dark Slate Vinyl</t>
  </si>
  <si>
    <t>17X</t>
  </si>
  <si>
    <t>66S</t>
  </si>
  <si>
    <t>4X4 Off-Road Package - Includes: Skid Plates  **(Requires: 4WD, E-Lock Rearend, All Terrain Tires )**</t>
  </si>
  <si>
    <t>52B</t>
  </si>
  <si>
    <t>18B</t>
  </si>
  <si>
    <t>90L</t>
  </si>
  <si>
    <t>Power Equipment Group 
(Cruise, Keyless, Mirrors)</t>
  </si>
  <si>
    <t>TBM</t>
  </si>
  <si>
    <t>E-locking Rear Axel **
(required when selecting option 17x)</t>
  </si>
  <si>
    <t>All Terrain Tires **
(required when selecting option 17x)</t>
  </si>
  <si>
    <t>X3H/X3E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</si>
</sst>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i/>
      <sz val="8"/>
      <name val="Calibri"/>
      <family val="2"/>
      <scheme val="minor"/>
    </font>
    <font>
      <sz val="14"/>
      <name val="Calibri"/>
      <family val="2"/>
      <scheme val="minor"/>
    </font>
    <font>
      <sz val="1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0" fontId="3" fillId="0" borderId="0" xfId="0" applyFont="1"/>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vertic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0" borderId="21" xfId="0" applyFont="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0" fontId="3" fillId="0" borderId="23" xfId="0" applyFont="1" applyBorder="1" applyAlignment="1" applyProtection="1">
      <alignment horizontal="center" wrapText="1"/>
      <protection hidden="1"/>
    </xf>
    <xf numFmtId="44" fontId="3" fillId="0" borderId="19" xfId="1" applyFont="1" applyBorder="1" applyAlignment="1" applyProtection="1">
      <protection hidden="1"/>
    </xf>
    <xf numFmtId="44" fontId="3" fillId="0" borderId="20" xfId="0" applyNumberFormat="1" applyFont="1" applyBorder="1" applyAlignment="1" applyProtection="1">
      <alignment horizontal="center"/>
      <protection hidden="1"/>
    </xf>
    <xf numFmtId="0" fontId="3" fillId="0" borderId="25" xfId="0" applyFont="1" applyBorder="1" applyProtection="1">
      <protection hidden="1"/>
    </xf>
    <xf numFmtId="44" fontId="3" fillId="0" borderId="26" xfId="0" applyNumberFormat="1" applyFont="1" applyBorder="1" applyProtection="1">
      <protection hidden="1"/>
    </xf>
    <xf numFmtId="0" fontId="3" fillId="0" borderId="19" xfId="0" applyFont="1" applyBorder="1"/>
    <xf numFmtId="0" fontId="3" fillId="5" borderId="19" xfId="0" applyFont="1" applyFill="1" applyBorder="1"/>
    <xf numFmtId="0" fontId="3" fillId="0" borderId="18" xfId="0" applyFont="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5" borderId="22" xfId="0" applyFont="1" applyFill="1" applyBorder="1" applyAlignment="1" applyProtection="1">
      <alignment horizontal="center" wrapText="1"/>
      <protection hidden="1"/>
    </xf>
    <xf numFmtId="0" fontId="3" fillId="5" borderId="22" xfId="0" applyFont="1" applyFill="1" applyBorder="1" applyAlignment="1" applyProtection="1">
      <alignment horizontal="center" wrapText="1"/>
      <protection locked="0"/>
    </xf>
    <xf numFmtId="0" fontId="0" fillId="0" borderId="18" xfId="0" applyBorder="1" applyAlignment="1" applyProtection="1">
      <alignment wrapText="1"/>
      <protection hidden="1"/>
    </xf>
    <xf numFmtId="0" fontId="3" fillId="2" borderId="20" xfId="0" applyFont="1" applyFill="1" applyBorder="1" applyAlignment="1" applyProtection="1">
      <alignment horizontal="left" wrapText="1"/>
      <protection locked="0"/>
    </xf>
    <xf numFmtId="0" fontId="5" fillId="0" borderId="11" xfId="0" applyFont="1" applyBorder="1" applyAlignment="1" applyProtection="1">
      <alignment horizontal="center" vertical="center"/>
      <protection hidden="1"/>
    </xf>
    <xf numFmtId="0" fontId="3" fillId="0" borderId="19" xfId="0" applyFont="1" applyBorder="1" applyAlignment="1" applyProtection="1">
      <alignment horizontal="center"/>
      <protection hidden="1"/>
    </xf>
    <xf numFmtId="0" fontId="0" fillId="0" borderId="19" xfId="0" applyBorder="1" applyAlignment="1" applyProtection="1">
      <alignment horizontal="center"/>
      <protection hidden="1"/>
    </xf>
    <xf numFmtId="0" fontId="7" fillId="0" borderId="13" xfId="0" applyFont="1" applyBorder="1" applyAlignment="1" applyProtection="1">
      <alignment horizontal="center" vertical="center"/>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9" fillId="0" borderId="0" xfId="0" applyFont="1"/>
    <xf numFmtId="0" fontId="0" fillId="0" borderId="15" xfId="0" applyBorder="1" applyAlignment="1" applyProtection="1">
      <alignment horizontal="right" wrapText="1"/>
      <protection hidden="1"/>
    </xf>
    <xf numFmtId="0" fontId="3" fillId="5" borderId="27" xfId="0" applyFont="1" applyFill="1" applyBorder="1" applyAlignment="1" applyProtection="1">
      <alignment horizontal="center" wrapText="1"/>
      <protection locked="0"/>
    </xf>
    <xf numFmtId="0" fontId="3" fillId="5" borderId="5" xfId="0" applyFont="1" applyFill="1" applyBorder="1" applyAlignment="1" applyProtection="1">
      <alignment horizontal="center" wrapText="1"/>
      <protection hidden="1"/>
    </xf>
    <xf numFmtId="0" fontId="3" fillId="5" borderId="5" xfId="0" applyFont="1" applyFill="1" applyBorder="1" applyAlignment="1" applyProtection="1">
      <alignment horizontal="center" wrapText="1"/>
      <protection locked="0"/>
    </xf>
    <xf numFmtId="0" fontId="3" fillId="5" borderId="6" xfId="0" applyFont="1" applyFill="1" applyBorder="1" applyAlignment="1" applyProtection="1">
      <alignment horizontal="center" wrapText="1"/>
      <protection hidden="1"/>
    </xf>
    <xf numFmtId="0" fontId="10" fillId="0" borderId="18" xfId="0" applyFont="1" applyBorder="1" applyAlignment="1" applyProtection="1">
      <alignment vertical="top" wrapText="1"/>
      <protection hidden="1"/>
    </xf>
    <xf numFmtId="0" fontId="3" fillId="5" borderId="19" xfId="0" applyFont="1" applyFill="1" applyBorder="1" applyAlignment="1" applyProtection="1">
      <alignment horizontal="center" wrapText="1"/>
      <protection hidden="1"/>
    </xf>
    <xf numFmtId="0" fontId="0" fillId="2" borderId="19" xfId="0" applyFill="1" applyBorder="1" applyProtection="1">
      <protection locked="0"/>
    </xf>
    <xf numFmtId="44" fontId="0" fillId="0" borderId="20" xfId="0" applyNumberFormat="1" applyBorder="1" applyProtection="1">
      <protection hidden="1"/>
    </xf>
    <xf numFmtId="44" fontId="3" fillId="0" borderId="19" xfId="1" applyFont="1" applyBorder="1" applyAlignment="1" applyProtection="1">
      <alignment horizontal="right"/>
      <protection hidden="1"/>
    </xf>
    <xf numFmtId="44" fontId="0" fillId="0" borderId="19" xfId="1" applyFont="1" applyBorder="1" applyAlignment="1" applyProtection="1">
      <alignment horizontal="right"/>
      <protection hidden="1"/>
    </xf>
    <xf numFmtId="8" fontId="3" fillId="5" borderId="19" xfId="1" applyNumberFormat="1" applyFont="1" applyFill="1" applyBorder="1" applyAlignment="1" applyProtection="1">
      <alignment horizontal="right"/>
      <protection hidden="1"/>
    </xf>
    <xf numFmtId="0" fontId="3" fillId="5" borderId="29" xfId="0" applyFont="1" applyFill="1" applyBorder="1" applyAlignment="1">
      <alignment horizontal="left"/>
    </xf>
    <xf numFmtId="0" fontId="3" fillId="5" borderId="30" xfId="0" applyFont="1" applyFill="1" applyBorder="1" applyAlignment="1">
      <alignment horizontal="left"/>
    </xf>
    <xf numFmtId="0" fontId="3" fillId="5" borderId="31" xfId="0" applyFont="1" applyFill="1" applyBorder="1" applyAlignment="1">
      <alignment horizontal="left"/>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3" fillId="0" borderId="25"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3" fillId="0" borderId="4" xfId="0" applyFont="1" applyBorder="1" applyAlignment="1" applyProtection="1">
      <alignment horizontal="right"/>
      <protection hidden="1"/>
    </xf>
    <xf numFmtId="0" fontId="3" fillId="0" borderId="5" xfId="0" applyFont="1" applyBorder="1" applyAlignment="1" applyProtection="1">
      <alignment horizontal="right"/>
      <protection hidden="1"/>
    </xf>
    <xf numFmtId="0" fontId="3" fillId="0" borderId="28" xfId="0" applyFont="1" applyBorder="1" applyAlignment="1" applyProtection="1">
      <alignment horizontal="right"/>
      <protection hidden="1"/>
    </xf>
    <xf numFmtId="0" fontId="7" fillId="4" borderId="32" xfId="0" applyFont="1" applyFill="1" applyBorder="1" applyAlignment="1" applyProtection="1">
      <alignment horizontal="center"/>
      <protection hidden="1"/>
    </xf>
    <xf numFmtId="0" fontId="7" fillId="4" borderId="33" xfId="0" applyFont="1" applyFill="1" applyBorder="1" applyAlignment="1" applyProtection="1">
      <alignment horizontal="center"/>
      <protection hidden="1"/>
    </xf>
    <xf numFmtId="0" fontId="7" fillId="4" borderId="34"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5" borderId="19" xfId="0" applyFont="1" applyFill="1" applyBorder="1" applyAlignment="1">
      <alignment horizontal="left"/>
    </xf>
    <xf numFmtId="164" fontId="3" fillId="5" borderId="27" xfId="0" applyNumberFormat="1" applyFont="1" applyFill="1" applyBorder="1" applyAlignment="1">
      <alignment horizontal="left"/>
    </xf>
    <xf numFmtId="164" fontId="3" fillId="5" borderId="5" xfId="0" applyNumberFormat="1" applyFont="1" applyFill="1" applyBorder="1" applyAlignment="1">
      <alignment horizontal="left"/>
    </xf>
    <xf numFmtId="164" fontId="3" fillId="5" borderId="6" xfId="0" applyNumberFormat="1" applyFont="1" applyFill="1" applyBorder="1" applyAlignment="1">
      <alignment horizontal="left"/>
    </xf>
    <xf numFmtId="0" fontId="3" fillId="2" borderId="27" xfId="0" applyFont="1" applyFill="1" applyBorder="1" applyAlignment="1" applyProtection="1">
      <alignment horizontal="center" wrapText="1"/>
      <protection locked="0"/>
    </xf>
    <xf numFmtId="0" fontId="3" fillId="2" borderId="28" xfId="0" applyFont="1" applyFill="1" applyBorder="1" applyAlignment="1" applyProtection="1">
      <alignment horizontal="center" wrapText="1"/>
      <protection locked="0"/>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tabSelected="1" view="pageLayout" zoomScaleNormal="100" workbookViewId="0">
      <selection activeCell="C5" sqref="C5"/>
    </sheetView>
  </sheetViews>
  <sheetFormatPr defaultColWidth="8.81640625" defaultRowHeight="14.5" x14ac:dyDescent="0.35"/>
  <cols>
    <col min="1" max="1" width="33.7265625" style="5" customWidth="1"/>
    <col min="2" max="2" width="14.26953125" style="5" customWidth="1"/>
    <col min="3" max="3" width="16.7265625" style="5" customWidth="1"/>
    <col min="4" max="4" width="17.26953125" style="5" bestFit="1" customWidth="1"/>
    <col min="5" max="5" width="16.7265625" style="5" customWidth="1"/>
    <col min="6" max="16384" width="8.81640625" style="5"/>
  </cols>
  <sheetData>
    <row r="1" spans="1:5" ht="27.25" customHeight="1" thickTop="1" x14ac:dyDescent="0.45">
      <c r="A1" s="83" t="s">
        <v>20</v>
      </c>
      <c r="B1" s="84"/>
      <c r="C1" s="84"/>
      <c r="D1" s="84"/>
      <c r="E1" s="85"/>
    </row>
    <row r="2" spans="1:5" ht="21" x14ac:dyDescent="0.5">
      <c r="A2" s="86" t="s">
        <v>43</v>
      </c>
      <c r="B2" s="87"/>
      <c r="C2" s="87"/>
      <c r="D2" s="87"/>
      <c r="E2" s="88"/>
    </row>
    <row r="3" spans="1:5" ht="165.65" customHeight="1" thickBot="1" x14ac:dyDescent="0.4">
      <c r="A3" s="89" t="s">
        <v>28</v>
      </c>
      <c r="B3" s="90"/>
      <c r="C3" s="90"/>
      <c r="D3" s="90"/>
      <c r="E3" s="91"/>
    </row>
    <row r="4" spans="1:5" ht="63.5" thickBot="1" x14ac:dyDescent="0.55000000000000004">
      <c r="A4" s="6" t="s">
        <v>57</v>
      </c>
      <c r="B4" s="38" t="s">
        <v>29</v>
      </c>
      <c r="C4" s="7">
        <v>84</v>
      </c>
      <c r="D4" s="38" t="s">
        <v>30</v>
      </c>
      <c r="E4" s="35" t="s">
        <v>54</v>
      </c>
    </row>
    <row r="5" spans="1:5" s="41" customFormat="1" ht="19" thickBot="1" x14ac:dyDescent="0.5">
      <c r="A5" s="39" t="s">
        <v>12</v>
      </c>
      <c r="B5" s="40">
        <v>4400023793</v>
      </c>
      <c r="C5" s="40" t="s">
        <v>13</v>
      </c>
      <c r="D5" s="92" t="s">
        <v>31</v>
      </c>
      <c r="E5" s="93"/>
    </row>
    <row r="6" spans="1:5" ht="21" x14ac:dyDescent="0.5">
      <c r="A6" s="80" t="s">
        <v>1</v>
      </c>
      <c r="B6" s="81"/>
      <c r="C6" s="81"/>
      <c r="D6" s="81"/>
      <c r="E6" s="82"/>
    </row>
    <row r="7" spans="1:5" x14ac:dyDescent="0.35">
      <c r="A7" s="8" t="s">
        <v>2</v>
      </c>
      <c r="B7" s="9" t="s">
        <v>3</v>
      </c>
      <c r="C7" s="9" t="s">
        <v>0</v>
      </c>
      <c r="D7" s="9" t="s">
        <v>4</v>
      </c>
      <c r="E7" s="10" t="s">
        <v>5</v>
      </c>
    </row>
    <row r="8" spans="1:5" x14ac:dyDescent="0.35">
      <c r="A8" s="11" t="s">
        <v>58</v>
      </c>
      <c r="B8" s="12" t="s">
        <v>59</v>
      </c>
      <c r="C8" s="13">
        <v>57736</v>
      </c>
      <c r="D8" s="4"/>
      <c r="E8" s="14">
        <f>$C8*D8</f>
        <v>0</v>
      </c>
    </row>
    <row r="9" spans="1:5" ht="18.5" x14ac:dyDescent="0.45">
      <c r="A9" s="64" t="s">
        <v>14</v>
      </c>
      <c r="B9" s="65"/>
      <c r="C9" s="65"/>
      <c r="D9" s="65"/>
      <c r="E9" s="66"/>
    </row>
    <row r="10" spans="1:5" x14ac:dyDescent="0.35">
      <c r="A10" s="15" t="s">
        <v>10</v>
      </c>
      <c r="B10" s="9" t="s">
        <v>3</v>
      </c>
      <c r="C10" s="9" t="s">
        <v>0</v>
      </c>
      <c r="D10" s="9" t="s">
        <v>4</v>
      </c>
      <c r="E10" s="10" t="s">
        <v>5</v>
      </c>
    </row>
    <row r="11" spans="1:5" x14ac:dyDescent="0.35">
      <c r="A11" s="11" t="s">
        <v>55</v>
      </c>
      <c r="B11" s="12" t="s">
        <v>60</v>
      </c>
      <c r="C11" s="13">
        <v>60405</v>
      </c>
      <c r="D11" s="4"/>
      <c r="E11" s="14">
        <f t="shared" ref="E11:E13" si="0">$C11*D11</f>
        <v>0</v>
      </c>
    </row>
    <row r="12" spans="1:5" x14ac:dyDescent="0.35">
      <c r="A12" s="11" t="s">
        <v>61</v>
      </c>
      <c r="B12" s="16" t="s">
        <v>59</v>
      </c>
      <c r="C12" s="13">
        <v>64743</v>
      </c>
      <c r="D12" s="4"/>
      <c r="E12" s="14">
        <f t="shared" ref="E12" si="1">$C12*D12</f>
        <v>0</v>
      </c>
    </row>
    <row r="13" spans="1:5" x14ac:dyDescent="0.35">
      <c r="A13" s="11" t="s">
        <v>56</v>
      </c>
      <c r="B13" s="16" t="s">
        <v>60</v>
      </c>
      <c r="C13" s="13">
        <v>68412</v>
      </c>
      <c r="D13" s="4"/>
      <c r="E13" s="14">
        <f t="shared" si="0"/>
        <v>0</v>
      </c>
    </row>
    <row r="14" spans="1:5" x14ac:dyDescent="0.35">
      <c r="A14" s="94" t="s">
        <v>62</v>
      </c>
      <c r="B14" s="95"/>
      <c r="C14" s="95"/>
      <c r="D14" s="95"/>
      <c r="E14" s="96"/>
    </row>
    <row r="15" spans="1:5" ht="18.5" x14ac:dyDescent="0.45">
      <c r="A15" s="64" t="s">
        <v>63</v>
      </c>
      <c r="B15" s="65"/>
      <c r="C15" s="65"/>
      <c r="D15" s="65"/>
      <c r="E15" s="66"/>
    </row>
    <row r="16" spans="1:5" x14ac:dyDescent="0.35">
      <c r="A16" s="42" t="s">
        <v>64</v>
      </c>
      <c r="B16" s="43"/>
      <c r="C16" s="44"/>
      <c r="D16" s="45"/>
      <c r="E16" s="46"/>
    </row>
    <row r="17" spans="1:5" ht="18.5" x14ac:dyDescent="0.45">
      <c r="A17" s="64" t="s">
        <v>21</v>
      </c>
      <c r="B17" s="65"/>
      <c r="C17" s="65"/>
      <c r="D17" s="65"/>
      <c r="E17" s="66"/>
    </row>
    <row r="18" spans="1:5" x14ac:dyDescent="0.35">
      <c r="A18" s="17" t="s">
        <v>26</v>
      </c>
      <c r="B18" s="18"/>
      <c r="C18" s="31"/>
      <c r="D18" s="32"/>
      <c r="E18" s="19"/>
    </row>
    <row r="19" spans="1:5" ht="18.5" x14ac:dyDescent="0.45">
      <c r="A19" s="61" t="s">
        <v>6</v>
      </c>
      <c r="B19" s="62"/>
      <c r="C19" s="62"/>
      <c r="D19" s="62"/>
      <c r="E19" s="63"/>
    </row>
    <row r="20" spans="1:5" x14ac:dyDescent="0.35">
      <c r="A20" s="8" t="s">
        <v>22</v>
      </c>
      <c r="B20" s="9" t="s">
        <v>7</v>
      </c>
      <c r="C20" s="9" t="s">
        <v>8</v>
      </c>
      <c r="D20" s="9" t="s">
        <v>9</v>
      </c>
      <c r="E20" s="10" t="s">
        <v>5</v>
      </c>
    </row>
    <row r="21" spans="1:5" x14ac:dyDescent="0.35">
      <c r="A21" s="11" t="s">
        <v>27</v>
      </c>
      <c r="B21" s="36">
        <v>1</v>
      </c>
      <c r="C21" s="20">
        <v>91</v>
      </c>
      <c r="D21" s="4"/>
      <c r="E21" s="14">
        <f t="shared" ref="E21:E30" si="2">IF(D21="Yes",$C21*SUM($D$8:$D$13),0)</f>
        <v>0</v>
      </c>
    </row>
    <row r="22" spans="1:5" x14ac:dyDescent="0.35">
      <c r="A22" s="11" t="s">
        <v>51</v>
      </c>
      <c r="B22" s="36" t="s">
        <v>44</v>
      </c>
      <c r="C22" s="20">
        <v>750</v>
      </c>
      <c r="D22" s="4"/>
      <c r="E22" s="14">
        <f t="shared" si="2"/>
        <v>0</v>
      </c>
    </row>
    <row r="23" spans="1:5" ht="46.5" x14ac:dyDescent="0.35">
      <c r="A23" s="47" t="s">
        <v>67</v>
      </c>
      <c r="B23" s="36" t="s">
        <v>65</v>
      </c>
      <c r="C23" s="20">
        <v>451</v>
      </c>
      <c r="D23" s="4"/>
      <c r="E23" s="14">
        <f t="shared" si="2"/>
        <v>0</v>
      </c>
    </row>
    <row r="24" spans="1:5" x14ac:dyDescent="0.35">
      <c r="A24" s="11" t="s">
        <v>52</v>
      </c>
      <c r="B24" s="36" t="s">
        <v>66</v>
      </c>
      <c r="C24" s="51">
        <v>150</v>
      </c>
      <c r="D24" s="4"/>
      <c r="E24" s="14">
        <f t="shared" si="2"/>
        <v>0</v>
      </c>
    </row>
    <row r="25" spans="1:5" x14ac:dyDescent="0.35">
      <c r="A25" s="11" t="s">
        <v>24</v>
      </c>
      <c r="B25" s="36" t="s">
        <v>44</v>
      </c>
      <c r="C25" s="51">
        <v>725</v>
      </c>
      <c r="D25" s="4"/>
      <c r="E25" s="14">
        <f t="shared" si="2"/>
        <v>0</v>
      </c>
    </row>
    <row r="26" spans="1:5" x14ac:dyDescent="0.35">
      <c r="A26" s="11" t="s">
        <v>45</v>
      </c>
      <c r="B26" s="36" t="s">
        <v>68</v>
      </c>
      <c r="C26" s="51" t="s">
        <v>53</v>
      </c>
      <c r="D26" s="4"/>
      <c r="E26" s="14">
        <f t="shared" si="2"/>
        <v>0</v>
      </c>
    </row>
    <row r="27" spans="1:5" x14ac:dyDescent="0.35">
      <c r="A27" s="11" t="s">
        <v>48</v>
      </c>
      <c r="B27" s="36">
        <v>512</v>
      </c>
      <c r="C27" s="51">
        <v>272</v>
      </c>
      <c r="D27" s="4"/>
      <c r="E27" s="14">
        <f t="shared" si="2"/>
        <v>0</v>
      </c>
    </row>
    <row r="28" spans="1:5" x14ac:dyDescent="0.35">
      <c r="A28" s="11" t="s">
        <v>46</v>
      </c>
      <c r="B28" s="36" t="s">
        <v>69</v>
      </c>
      <c r="C28" s="51">
        <v>405</v>
      </c>
      <c r="D28" s="4"/>
      <c r="E28" s="14">
        <f t="shared" si="2"/>
        <v>0</v>
      </c>
    </row>
    <row r="29" spans="1:5" ht="29" x14ac:dyDescent="0.35">
      <c r="A29" s="33" t="s">
        <v>71</v>
      </c>
      <c r="B29" s="37" t="s">
        <v>70</v>
      </c>
      <c r="C29" s="52" t="s">
        <v>53</v>
      </c>
      <c r="D29" s="4"/>
      <c r="E29" s="14">
        <f t="shared" si="2"/>
        <v>0</v>
      </c>
    </row>
    <row r="30" spans="1:5" x14ac:dyDescent="0.35">
      <c r="A30" s="11" t="s">
        <v>25</v>
      </c>
      <c r="B30" s="36" t="s">
        <v>53</v>
      </c>
      <c r="C30" s="51" t="s">
        <v>50</v>
      </c>
      <c r="D30" s="4"/>
      <c r="E30" s="14">
        <f t="shared" si="2"/>
        <v>0</v>
      </c>
    </row>
    <row r="31" spans="1:5" customFormat="1" ht="29" x14ac:dyDescent="0.35">
      <c r="A31" s="3" t="s">
        <v>73</v>
      </c>
      <c r="B31" s="48" t="s">
        <v>75</v>
      </c>
      <c r="C31" s="53">
        <v>392</v>
      </c>
      <c r="D31" s="49"/>
      <c r="E31" s="50">
        <f t="shared" ref="E31" si="3">IF(D31="Yes",$C31*SUM($D$8:$D$15),0)</f>
        <v>0</v>
      </c>
    </row>
    <row r="32" spans="1:5" customFormat="1" ht="29" x14ac:dyDescent="0.35">
      <c r="A32" s="3" t="s">
        <v>74</v>
      </c>
      <c r="B32" s="1" t="s">
        <v>72</v>
      </c>
      <c r="C32" s="2">
        <v>150</v>
      </c>
      <c r="D32" s="49"/>
      <c r="E32" s="50">
        <f t="shared" ref="E32" si="4">IF(D32="Yes",$C32*SUM($D$8:$D$15),0)</f>
        <v>0</v>
      </c>
    </row>
    <row r="33" spans="1:5" x14ac:dyDescent="0.35">
      <c r="A33" s="57" t="s">
        <v>17</v>
      </c>
      <c r="B33" s="58"/>
      <c r="C33" s="58"/>
      <c r="D33" s="12" t="s">
        <v>11</v>
      </c>
      <c r="E33" s="21">
        <f>IF(SUM(D8:D13)=0,0,SUM(E8:E32)/SUM(D8:D13))</f>
        <v>0</v>
      </c>
    </row>
    <row r="34" spans="1:5" ht="18.5" x14ac:dyDescent="0.45">
      <c r="A34" s="61" t="s">
        <v>15</v>
      </c>
      <c r="B34" s="62"/>
      <c r="C34" s="62"/>
      <c r="D34" s="62"/>
      <c r="E34" s="63"/>
    </row>
    <row r="35" spans="1:5" x14ac:dyDescent="0.35">
      <c r="A35" s="67" t="s">
        <v>16</v>
      </c>
      <c r="B35" s="68"/>
      <c r="C35" s="68"/>
      <c r="D35" s="69"/>
      <c r="E35" s="14">
        <f>ROUND(0.0035*E33,2)</f>
        <v>0</v>
      </c>
    </row>
    <row r="36" spans="1:5" x14ac:dyDescent="0.35">
      <c r="A36" s="67" t="s">
        <v>42</v>
      </c>
      <c r="B36" s="68"/>
      <c r="C36" s="68"/>
      <c r="D36" s="69"/>
      <c r="E36" s="14">
        <v>11.25</v>
      </c>
    </row>
    <row r="37" spans="1:5" x14ac:dyDescent="0.35">
      <c r="A37" s="67" t="s">
        <v>23</v>
      </c>
      <c r="B37" s="68"/>
      <c r="C37" s="68"/>
      <c r="D37" s="69"/>
      <c r="E37" s="14">
        <v>20</v>
      </c>
    </row>
    <row r="38" spans="1:5" x14ac:dyDescent="0.35">
      <c r="A38" s="57" t="s">
        <v>18</v>
      </c>
      <c r="B38" s="58"/>
      <c r="C38" s="58"/>
      <c r="D38" s="12" t="s">
        <v>11</v>
      </c>
      <c r="E38" s="14">
        <f>IF(SUM(E33:E37)&lt;100,0,SUM(E33:E37))</f>
        <v>0</v>
      </c>
    </row>
    <row r="39" spans="1:5" ht="15" thickBot="1" x14ac:dyDescent="0.4">
      <c r="A39" s="59" t="s">
        <v>19</v>
      </c>
      <c r="B39" s="60"/>
      <c r="C39" s="60"/>
      <c r="D39" s="22" t="str">
        <f>IF(SUM(D8:D13)=0,"",IF(SUM(D8:D13)=1,"1 Vehicle",SUM(D8:D13)&amp;" Vehicles"))</f>
        <v/>
      </c>
      <c r="E39" s="23">
        <f>E38*SUM(D8:D13)</f>
        <v>0</v>
      </c>
    </row>
    <row r="40" spans="1:5" ht="19" thickTop="1" x14ac:dyDescent="0.45">
      <c r="A40" s="70" t="s">
        <v>32</v>
      </c>
      <c r="B40" s="71"/>
      <c r="C40" s="71"/>
      <c r="D40" s="71"/>
      <c r="E40" s="72"/>
    </row>
    <row r="41" spans="1:5" x14ac:dyDescent="0.35">
      <c r="A41" s="26" t="s">
        <v>47</v>
      </c>
      <c r="B41" s="73"/>
      <c r="C41" s="73"/>
      <c r="D41" s="24" t="s">
        <v>33</v>
      </c>
      <c r="E41" s="30"/>
    </row>
    <row r="42" spans="1:5" x14ac:dyDescent="0.35">
      <c r="A42" s="26" t="s">
        <v>34</v>
      </c>
      <c r="B42" s="73"/>
      <c r="C42" s="73"/>
      <c r="D42" s="24" t="s">
        <v>49</v>
      </c>
      <c r="E42" s="34"/>
    </row>
    <row r="43" spans="1:5" x14ac:dyDescent="0.35">
      <c r="A43" s="26" t="s">
        <v>35</v>
      </c>
      <c r="B43" s="78"/>
      <c r="C43" s="79"/>
      <c r="D43" s="24" t="s">
        <v>36</v>
      </c>
      <c r="E43" s="30"/>
    </row>
    <row r="44" spans="1:5" ht="18.5" x14ac:dyDescent="0.45">
      <c r="A44" s="61" t="s">
        <v>37</v>
      </c>
      <c r="B44" s="62"/>
      <c r="C44" s="62"/>
      <c r="D44" s="62"/>
      <c r="E44" s="63"/>
    </row>
    <row r="45" spans="1:5" x14ac:dyDescent="0.35">
      <c r="A45" s="27" t="s">
        <v>31</v>
      </c>
      <c r="B45" s="74" t="s">
        <v>38</v>
      </c>
      <c r="C45" s="74"/>
      <c r="D45" s="25" t="s">
        <v>39</v>
      </c>
      <c r="E45" s="28">
        <v>310062165</v>
      </c>
    </row>
    <row r="46" spans="1:5" x14ac:dyDescent="0.35">
      <c r="A46" s="26" t="s">
        <v>34</v>
      </c>
      <c r="B46" s="75" t="s">
        <v>40</v>
      </c>
      <c r="C46" s="76"/>
      <c r="D46" s="76"/>
      <c r="E46" s="77"/>
    </row>
    <row r="47" spans="1:5" ht="15" thickBot="1" x14ac:dyDescent="0.4">
      <c r="A47" s="29" t="s">
        <v>35</v>
      </c>
      <c r="B47" s="54" t="s">
        <v>41</v>
      </c>
      <c r="C47" s="55"/>
      <c r="D47" s="55"/>
      <c r="E47" s="56"/>
    </row>
    <row r="48" spans="1:5" ht="15" thickTop="1" x14ac:dyDescent="0.35"/>
  </sheetData>
  <sheetProtection algorithmName="SHA-512" hashValue="O+ExVVCdMNJhMPSwtyAepTRxRtqQ75QeBj2WgX4bHYSXgg19TknfAkahk+lWqUGR/8x6yxhbxK0tkFtXbx7p8Q==" saltValue="J4RElfaSMUFNkSM/rabGzQ==" spinCount="100000" sheet="1" formatColumns="0" formatRows="0"/>
  <mergeCells count="25">
    <mergeCell ref="B42:C42"/>
    <mergeCell ref="B43:C43"/>
    <mergeCell ref="A6:E6"/>
    <mergeCell ref="A1:E1"/>
    <mergeCell ref="A2:E2"/>
    <mergeCell ref="A3:E3"/>
    <mergeCell ref="D5:E5"/>
    <mergeCell ref="A14:E14"/>
    <mergeCell ref="A15:E15"/>
    <mergeCell ref="B47:E47"/>
    <mergeCell ref="A38:C38"/>
    <mergeCell ref="A39:C39"/>
    <mergeCell ref="A19:E19"/>
    <mergeCell ref="A9:E9"/>
    <mergeCell ref="A33:C33"/>
    <mergeCell ref="A17:E17"/>
    <mergeCell ref="A34:E34"/>
    <mergeCell ref="A35:D35"/>
    <mergeCell ref="A36:D36"/>
    <mergeCell ref="A37:D37"/>
    <mergeCell ref="A40:E40"/>
    <mergeCell ref="B41:C41"/>
    <mergeCell ref="A44:E44"/>
    <mergeCell ref="B45:C45"/>
    <mergeCell ref="B46:E46"/>
  </mergeCells>
  <dataValidations count="2">
    <dataValidation type="custom" allowBlank="1" showInputMessage="1" showErrorMessage="1" error="Only one vehicle configuration may be used on each spreadsheet." sqref="D8 D11:D13">
      <formula1>IF(SUM(D11:D13)=0,TRUE,FALSE)</formula1>
    </dataValidation>
    <dataValidation type="list" allowBlank="1" showInputMessage="1" showErrorMessage="1" sqref="D21:D32">
      <formula1>"Yes, "</formula1>
    </dataValidation>
  </dataValidations>
  <pageMargins left="0.25" right="0.25" top="0.75" bottom="0.75" header="0.3" footer="0.3"/>
  <pageSetup fitToHeight="0" orientation="portrait" r:id="rId1"/>
  <headerFooter>
    <oddHeader>&amp;CPO# ______________________________&amp;R6/5/2023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84</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2019-04-05T20:23:36Z</cp:lastPrinted>
  <dcterms:created xsi:type="dcterms:W3CDTF">2016-08-11T20:23:26Z</dcterms:created>
  <dcterms:modified xsi:type="dcterms:W3CDTF">2023-08-09T15:29:00Z</dcterms:modified>
</cp:coreProperties>
</file>