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 - Vehicle Order Sheets\6.1.2023 Award - Order Sheets\"/>
    </mc:Choice>
  </mc:AlternateContent>
  <bookViews>
    <workbookView xWindow="-120" yWindow="-120" windowWidth="29040" windowHeight="15840"/>
  </bookViews>
  <sheets>
    <sheet name="Configuration Work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8" i="1"/>
  <c r="E19" i="1"/>
  <c r="E23" i="1" l="1"/>
  <c r="E8" i="1" l="1"/>
  <c r="D26" i="1"/>
  <c r="E20" i="1" l="1"/>
  <c r="E22" i="1" s="1"/>
  <c r="E25" i="1" s="1"/>
  <c r="E26" i="1" s="1"/>
</calcChain>
</file>

<file path=xl/sharedStrings.xml><?xml version="1.0" encoding="utf-8"?>
<sst xmlns="http://schemas.openxmlformats.org/spreadsheetml/2006/main" count="61" uniqueCount="56">
  <si>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</si>
  <si>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</si>
  <si>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</si>
  <si>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</si>
  <si>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</si>
  <si>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</si>
  <si>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</si>
  <si>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</si>
  <si>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</si>
  <si>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</si>
  <si>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</si>
  <si>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</si>
  <si>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</si>
  <si>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Option Description</t>
  </si>
  <si>
    <t>Cost for Each Vehicle Plus Options</t>
  </si>
  <si>
    <t>Additional Costs</t>
  </si>
  <si>
    <t>0.35% Contract Administrative Fee</t>
  </si>
  <si>
    <t>Total Cost for Each Vehicle</t>
  </si>
  <si>
    <t>Total Cost for All Vehicles</t>
  </si>
  <si>
    <t>(YZ) Oxford White</t>
  </si>
  <si>
    <t>Available Exterior Colors</t>
  </si>
  <si>
    <t>This spreadsheet is not a purchase order</t>
  </si>
  <si>
    <t>LA Safety Inspection Sticker - 2 Year</t>
  </si>
  <si>
    <t>Contract Line</t>
  </si>
  <si>
    <t>Delivery ARO</t>
  </si>
  <si>
    <t>LA DEQ Waste Tire Fee (5 tires X $2.25 each)</t>
  </si>
  <si>
    <t>Phone:</t>
  </si>
  <si>
    <t>Email:</t>
  </si>
  <si>
    <t>Agency  Information</t>
  </si>
  <si>
    <t>Shopping Cart</t>
  </si>
  <si>
    <t>LPAA Approval No</t>
  </si>
  <si>
    <t>Vendor Information</t>
  </si>
  <si>
    <t xml:space="preserve">Vendor No. </t>
  </si>
  <si>
    <t>(UM) Agate Black</t>
  </si>
  <si>
    <t>(JS) Iconic Silver Metallic</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</si>
  <si>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</si>
  <si>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</si>
  <si>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Contact Name:</t>
  </si>
  <si>
    <t>Agency Name</t>
  </si>
  <si>
    <t>Courtesy Ford</t>
  </si>
  <si>
    <t>Mike Solomon</t>
  </si>
  <si>
    <t>337-332-2145</t>
  </si>
  <si>
    <t>msolomon@courtesyautomotive.com</t>
  </si>
  <si>
    <t>See Upfitters guide for further detail www.fordpoliceinterceptorupfit.com</t>
  </si>
  <si>
    <t>Ford Explorer</t>
  </si>
  <si>
    <t>180-365 Days</t>
  </si>
  <si>
    <t>RWD 2.3L I4 ECOBOOST</t>
  </si>
  <si>
    <t>K7D 200A-99H/44T</t>
  </si>
  <si>
    <t>4WD 2.3L I4 ECOBOOST K8D 99H/44T 200A  40868.00</t>
  </si>
  <si>
    <t>(M7) Carbonized Gray Metallic</t>
  </si>
  <si>
    <t>(L9) Forged Green Metallic</t>
  </si>
  <si>
    <t>Daytime Running Lights</t>
  </si>
  <si>
    <t>Trailer Tow Class IV</t>
  </si>
  <si>
    <t>52T</t>
  </si>
  <si>
    <t>17U</t>
  </si>
  <si>
    <t>2nd Row Bench Seat (Captain Chairs STD)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</si>
</sst>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7" x14ac:knownFonts="1">
    <font>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bottom style="thin">
        <color indexed="64"/>
      </bottom>
      <diagonal/>
    </border>
  </borders>
  <cellStyleXfs count="2">
    <xf numFmtId="0" fontId="0" fillId="0" borderId="0"/>
    <xf numFmtId="44" fontId="3" fillId="0" borderId="0" applyFont="0" applyFill="0" applyBorder="0" applyAlignment="0" applyProtection="0"/>
  </cellStyleXfs>
  <cellXfs count="86">
    <xf numFmtId="0" fontId="0" fillId="0" borderId="0" xfId="0"/>
    <xf numFmtId="0" fontId="4" fillId="0" borderId="15" xfId="0" applyFont="1" applyBorder="1" applyProtection="1">
      <protection hidden="1"/>
    </xf>
    <xf numFmtId="0" fontId="4" fillId="0" borderId="16" xfId="0" applyFont="1" applyBorder="1" applyProtection="1">
      <protection hidden="1"/>
    </xf>
    <xf numFmtId="0" fontId="4" fillId="0" borderId="17" xfId="0" applyFont="1" applyBorder="1" applyProtection="1">
      <protection hidden="1"/>
    </xf>
    <xf numFmtId="0" fontId="0" fillId="0" borderId="16" xfId="0" applyBorder="1" applyProtection="1">
      <protection hidden="1"/>
    </xf>
    <xf numFmtId="44" fontId="0" fillId="0" borderId="17" xfId="0" applyNumberFormat="1" applyBorder="1" applyProtection="1">
      <protection hidden="1"/>
    </xf>
    <xf numFmtId="0" fontId="4" fillId="0" borderId="13"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0" fillId="0" borderId="15" xfId="0" applyBorder="1" applyAlignment="1">
      <alignment horizontal="right"/>
    </xf>
    <xf numFmtId="0" fontId="0" fillId="0" borderId="16" xfId="0" applyBorder="1"/>
    <xf numFmtId="0" fontId="0" fillId="0" borderId="13" xfId="0" applyBorder="1" applyAlignment="1" applyProtection="1">
      <alignment horizontal="center"/>
      <protection hidden="1"/>
    </xf>
    <xf numFmtId="0" fontId="0" fillId="0" borderId="15" xfId="0" applyBorder="1" applyAlignment="1" applyProtection="1">
      <alignment wrapText="1"/>
      <protection hidden="1"/>
    </xf>
    <xf numFmtId="0" fontId="0" fillId="0" borderId="18" xfId="0" applyBorder="1" applyAlignment="1" applyProtection="1">
      <alignment horizontal="center" wrapText="1"/>
      <protection hidden="1"/>
    </xf>
    <xf numFmtId="0" fontId="0" fillId="5" borderId="19" xfId="0" applyFill="1" applyBorder="1" applyAlignment="1" applyProtection="1">
      <alignment horizontal="center" wrapText="1"/>
      <protection locked="0"/>
    </xf>
    <xf numFmtId="0" fontId="0" fillId="0" borderId="15" xfId="0" applyBorder="1" applyAlignment="1" applyProtection="1">
      <alignment horizontal="center" wrapText="1"/>
      <protection hidden="1"/>
    </xf>
    <xf numFmtId="0" fontId="0" fillId="5" borderId="16" xfId="0" applyFill="1" applyBorder="1" applyAlignment="1" applyProtection="1">
      <alignment horizontal="center" wrapText="1"/>
      <protection locked="0"/>
    </xf>
    <xf numFmtId="44" fontId="0" fillId="0" borderId="17" xfId="0" applyNumberFormat="1" applyBorder="1" applyAlignment="1" applyProtection="1">
      <alignment horizontal="center"/>
      <protection hidden="1"/>
    </xf>
    <xf numFmtId="0" fontId="0" fillId="5" borderId="17" xfId="0" applyFill="1" applyBorder="1" applyAlignment="1" applyProtection="1">
      <alignment horizontal="left"/>
      <protection locked="0"/>
    </xf>
    <xf numFmtId="44" fontId="0" fillId="4" borderId="16" xfId="1" applyFont="1" applyFill="1" applyBorder="1" applyProtection="1">
      <protection hidden="1"/>
    </xf>
    <xf numFmtId="0" fontId="0" fillId="5" borderId="17" xfId="0" applyFill="1" applyBorder="1" applyAlignment="1" applyProtection="1">
      <alignment horizontal="left" wrapText="1"/>
      <protection locked="0"/>
    </xf>
    <xf numFmtId="0" fontId="6" fillId="0" borderId="15" xfId="0" applyFont="1" applyBorder="1" applyAlignment="1" applyProtection="1">
      <alignment wrapText="1"/>
      <protection hidden="1"/>
    </xf>
    <xf numFmtId="0" fontId="6" fillId="0" borderId="16" xfId="0" applyFont="1" applyBorder="1" applyAlignment="1" applyProtection="1">
      <alignment horizontal="center"/>
      <protection hidden="1"/>
    </xf>
    <xf numFmtId="44" fontId="6" fillId="0" borderId="16" xfId="1" applyFont="1" applyBorder="1" applyAlignment="1" applyProtection="1">
      <alignment horizontal="right" indent="1"/>
      <protection hidden="1"/>
    </xf>
    <xf numFmtId="0" fontId="6" fillId="5" borderId="16" xfId="0" applyFont="1" applyFill="1" applyBorder="1" applyProtection="1">
      <protection locked="0"/>
    </xf>
    <xf numFmtId="44" fontId="6" fillId="0" borderId="17" xfId="0" applyNumberFormat="1" applyFont="1" applyBorder="1" applyProtection="1">
      <protection hidden="1"/>
    </xf>
    <xf numFmtId="0" fontId="2" fillId="0" borderId="10" xfId="0" applyFont="1" applyBorder="1" applyAlignment="1" applyProtection="1">
      <alignment horizontal="center" wrapText="1"/>
      <protection hidden="1"/>
    </xf>
    <xf numFmtId="0" fontId="0" fillId="5" borderId="30"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4" fillId="0" borderId="15" xfId="0" applyFont="1" applyBorder="1" applyAlignment="1">
      <alignment horizontal="right" wrapText="1"/>
    </xf>
    <xf numFmtId="0" fontId="0" fillId="4" borderId="16" xfId="0" applyFill="1" applyBorder="1"/>
    <xf numFmtId="0" fontId="4" fillId="4" borderId="17" xfId="0" applyFont="1" applyFill="1" applyBorder="1" applyAlignment="1">
      <alignment horizontal="center"/>
    </xf>
    <xf numFmtId="0" fontId="0" fillId="0" borderId="23" xfId="0" applyBorder="1" applyAlignment="1">
      <alignment horizontal="right"/>
    </xf>
    <xf numFmtId="0" fontId="0" fillId="0" borderId="16" xfId="0" applyBorder="1" applyAlignment="1" applyProtection="1">
      <alignment wrapText="1"/>
      <protection hidden="1"/>
    </xf>
    <xf numFmtId="0" fontId="4" fillId="0" borderId="11" xfId="0" applyFont="1" applyBorder="1" applyAlignment="1" applyProtection="1">
      <alignment horizontal="center"/>
      <protection hidden="1"/>
    </xf>
    <xf numFmtId="0" fontId="0" fillId="5" borderId="16" xfId="0" applyFill="1" applyBorder="1" applyAlignment="1" applyProtection="1">
      <alignment horizontal="center" wrapText="1"/>
      <protection locked="0"/>
    </xf>
    <xf numFmtId="0" fontId="0" fillId="0" borderId="4" xfId="0" applyBorder="1" applyAlignment="1" applyProtection="1">
      <alignment horizontal="center" wrapText="1"/>
      <protection hidden="1"/>
    </xf>
    <xf numFmtId="0" fontId="0" fillId="0" borderId="5" xfId="0" applyBorder="1" applyAlignment="1" applyProtection="1">
      <alignment horizontal="center" wrapText="1"/>
      <protection hidden="1"/>
    </xf>
    <xf numFmtId="0" fontId="0" fillId="0" borderId="6" xfId="0" applyBorder="1" applyAlignment="1" applyProtection="1">
      <alignment horizontal="center" wrapText="1"/>
      <protection hidden="1"/>
    </xf>
    <xf numFmtId="164" fontId="0" fillId="4" borderId="16" xfId="0" applyNumberFormat="1" applyFill="1" applyBorder="1" applyAlignment="1">
      <alignment horizontal="left"/>
    </xf>
    <xf numFmtId="164" fontId="0" fillId="4" borderId="17" xfId="0" applyNumberFormat="1" applyFill="1" applyBorder="1" applyAlignment="1">
      <alignment horizontal="left"/>
    </xf>
    <xf numFmtId="0" fontId="0" fillId="4" borderId="24" xfId="0" applyFill="1" applyBorder="1" applyAlignment="1">
      <alignment horizontal="left"/>
    </xf>
    <xf numFmtId="0" fontId="0" fillId="4" borderId="21" xfId="0" applyFill="1" applyBorder="1" applyAlignment="1">
      <alignment horizontal="left"/>
    </xf>
    <xf numFmtId="0" fontId="0" fillId="4" borderId="25" xfId="0" applyFill="1" applyBorder="1" applyAlignment="1">
      <alignment horizontal="left"/>
    </xf>
    <xf numFmtId="0" fontId="0" fillId="4" borderId="16" xfId="0" applyFill="1" applyBorder="1" applyAlignment="1">
      <alignment horizontal="left"/>
    </xf>
    <xf numFmtId="0" fontId="1" fillId="3" borderId="15"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17" xfId="0" applyFont="1" applyFill="1" applyBorder="1" applyAlignment="1" applyProtection="1">
      <alignment horizontal="center"/>
      <protection hidden="1"/>
    </xf>
    <xf numFmtId="0" fontId="0" fillId="5" borderId="16"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0" fillId="5" borderId="20" xfId="0" applyFill="1" applyBorder="1" applyAlignment="1" applyProtection="1">
      <alignment horizontal="center" wrapText="1"/>
      <protection locked="0"/>
    </xf>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6" fillId="4" borderId="7" xfId="0" applyFont="1" applyFill="1" applyBorder="1" applyAlignment="1" applyProtection="1">
      <alignment horizontal="left" vertical="center" wrapText="1"/>
      <protection hidden="1"/>
    </xf>
    <xf numFmtId="0" fontId="6" fillId="4" borderId="8" xfId="0" applyFont="1" applyFill="1" applyBorder="1" applyAlignment="1" applyProtection="1">
      <alignment horizontal="left" vertical="center" wrapText="1"/>
      <protection hidden="1"/>
    </xf>
    <xf numFmtId="0" fontId="6" fillId="4" borderId="9" xfId="0" applyFont="1" applyFill="1" applyBorder="1" applyAlignment="1" applyProtection="1">
      <alignment horizontal="left" vertical="center" wrapText="1"/>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1" fillId="3" borderId="18" xfId="0" applyFont="1" applyFill="1" applyBorder="1" applyAlignment="1" applyProtection="1">
      <alignment horizontal="center"/>
      <protection hidden="1"/>
    </xf>
    <xf numFmtId="0" fontId="1" fillId="3" borderId="19" xfId="0" applyFont="1" applyFill="1" applyBorder="1" applyAlignment="1" applyProtection="1">
      <alignment horizontal="center"/>
      <protection hidden="1"/>
    </xf>
    <xf numFmtId="0" fontId="1" fillId="3" borderId="26"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2" fillId="3" borderId="27" xfId="0" applyFont="1" applyFill="1" applyBorder="1" applyAlignment="1" applyProtection="1">
      <alignment horizontal="center"/>
      <protection hidden="1"/>
    </xf>
    <xf numFmtId="0" fontId="2" fillId="3" borderId="28" xfId="0" applyFont="1" applyFill="1" applyBorder="1" applyAlignment="1" applyProtection="1">
      <alignment horizontal="center"/>
      <protection hidden="1"/>
    </xf>
    <xf numFmtId="0" fontId="2" fillId="3" borderId="29" xfId="0" applyFont="1" applyFill="1" applyBorder="1" applyAlignment="1" applyProtection="1">
      <alignment horizontal="center"/>
      <protection hidden="1"/>
    </xf>
    <xf numFmtId="0" fontId="1" fillId="3" borderId="4" xfId="0" applyFont="1" applyFill="1" applyBorder="1" applyAlignment="1" applyProtection="1">
      <alignment horizontal="center"/>
      <protection hidden="1"/>
    </xf>
    <xf numFmtId="0" fontId="1" fillId="3" borderId="5" xfId="0" applyFont="1" applyFill="1" applyBorder="1" applyAlignment="1" applyProtection="1">
      <alignment horizontal="center"/>
      <protection hidden="1"/>
    </xf>
    <xf numFmtId="0" fontId="1" fillId="3" borderId="6" xfId="0" applyFont="1" applyFill="1" applyBorder="1" applyAlignment="1" applyProtection="1">
      <alignment horizontal="center"/>
      <protection hidden="1"/>
    </xf>
    <xf numFmtId="0" fontId="1" fillId="3" borderId="4" xfId="0" applyFont="1" applyFill="1" applyBorder="1" applyAlignment="1" applyProtection="1">
      <alignment horizontal="center" wrapText="1"/>
      <protection hidden="1"/>
    </xf>
    <xf numFmtId="0" fontId="1" fillId="3" borderId="5" xfId="0" applyFont="1" applyFill="1" applyBorder="1" applyAlignment="1" applyProtection="1">
      <alignment horizontal="center" wrapText="1"/>
      <protection hidden="1"/>
    </xf>
    <xf numFmtId="0" fontId="1" fillId="3" borderId="6" xfId="0" applyFont="1" applyFill="1" applyBorder="1" applyAlignment="1" applyProtection="1">
      <alignment horizontal="center" wrapText="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20" xfId="0" applyBorder="1" applyAlignment="1" applyProtection="1">
      <alignment horizontal="right"/>
      <protection hidden="1"/>
    </xf>
    <xf numFmtId="0" fontId="0" fillId="0" borderId="15" xfId="0" applyBorder="1" applyAlignment="1" applyProtection="1">
      <alignment horizontal="right"/>
      <protection hidden="1"/>
    </xf>
    <xf numFmtId="0" fontId="0" fillId="0" borderId="16" xfId="0" applyBorder="1" applyAlignment="1" applyProtection="1">
      <alignment horizontal="right"/>
      <protection hidden="1"/>
    </xf>
    <xf numFmtId="0" fontId="0" fillId="0" borderId="20" xfId="0" applyBorder="1" applyAlignment="1" applyProtection="1">
      <alignment horizontal="center" wrapText="1"/>
      <protection hidden="1"/>
    </xf>
    <xf numFmtId="0" fontId="0" fillId="0" borderId="22" xfId="0"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view="pageLayout" zoomScaleNormal="100" workbookViewId="0">
      <selection activeCell="B28" sqref="B28:C28"/>
    </sheetView>
  </sheetViews>
  <sheetFormatPr defaultRowHeight="14.5" x14ac:dyDescent="0.35"/>
  <cols>
    <col min="1" max="1" width="35.1796875" bestFit="1" customWidth="1"/>
    <col min="2" max="2" width="14.26953125" customWidth="1"/>
    <col min="3" max="3" width="21.81640625" bestFit="1" customWidth="1"/>
    <col min="4" max="4" width="17.26953125" bestFit="1" customWidth="1"/>
    <col min="5" max="5" width="16.7265625" customWidth="1"/>
  </cols>
  <sheetData>
    <row r="1" spans="1:5" ht="24" customHeight="1" thickTop="1" x14ac:dyDescent="0.45">
      <c r="A1" s="51" t="s">
        <v>21</v>
      </c>
      <c r="B1" s="52"/>
      <c r="C1" s="52"/>
      <c r="D1" s="52"/>
      <c r="E1" s="53"/>
    </row>
    <row r="2" spans="1:5" ht="21" customHeight="1" x14ac:dyDescent="0.5">
      <c r="A2" s="54" t="s">
        <v>35</v>
      </c>
      <c r="B2" s="55"/>
      <c r="C2" s="55"/>
      <c r="D2" s="55"/>
      <c r="E2" s="56"/>
    </row>
    <row r="3" spans="1:5" ht="168" customHeight="1" thickBot="1" x14ac:dyDescent="0.4">
      <c r="A3" s="57" t="s">
        <v>36</v>
      </c>
      <c r="B3" s="58"/>
      <c r="C3" s="58"/>
      <c r="D3" s="58"/>
      <c r="E3" s="59"/>
    </row>
    <row r="4" spans="1:5" ht="21.5" thickBot="1" x14ac:dyDescent="0.55000000000000004">
      <c r="A4" s="26" t="s">
        <v>44</v>
      </c>
      <c r="B4" s="6" t="s">
        <v>23</v>
      </c>
      <c r="C4" s="7">
        <v>57</v>
      </c>
      <c r="D4" s="6" t="s">
        <v>24</v>
      </c>
      <c r="E4" s="34" t="s">
        <v>45</v>
      </c>
    </row>
    <row r="5" spans="1:5" ht="15" thickBot="1" x14ac:dyDescent="0.4">
      <c r="A5" s="8" t="s">
        <v>11</v>
      </c>
      <c r="B5" s="11">
        <v>4400023793</v>
      </c>
      <c r="C5" s="6" t="s">
        <v>12</v>
      </c>
      <c r="D5" s="60" t="s">
        <v>39</v>
      </c>
      <c r="E5" s="61"/>
    </row>
    <row r="6" spans="1:5" ht="21" x14ac:dyDescent="0.5">
      <c r="A6" s="70" t="s">
        <v>1</v>
      </c>
      <c r="B6" s="71"/>
      <c r="C6" s="71"/>
      <c r="D6" s="71"/>
      <c r="E6" s="72"/>
    </row>
    <row r="7" spans="1:5" x14ac:dyDescent="0.35">
      <c r="A7" s="1" t="s">
        <v>2</v>
      </c>
      <c r="B7" s="2" t="s">
        <v>3</v>
      </c>
      <c r="C7" s="2" t="s">
        <v>0</v>
      </c>
      <c r="D7" s="2" t="s">
        <v>4</v>
      </c>
      <c r="E7" s="3" t="s">
        <v>5</v>
      </c>
    </row>
    <row r="8" spans="1:5" ht="29" x14ac:dyDescent="0.35">
      <c r="A8" s="12" t="s">
        <v>46</v>
      </c>
      <c r="B8" s="33" t="s">
        <v>47</v>
      </c>
      <c r="C8" s="19">
        <v>38928</v>
      </c>
      <c r="D8" s="16"/>
      <c r="E8" s="5">
        <f>$C8*D8</f>
        <v>0</v>
      </c>
    </row>
    <row r="9" spans="1:5" ht="16.899999999999999" customHeight="1" x14ac:dyDescent="0.35">
      <c r="A9" s="36" t="s">
        <v>48</v>
      </c>
      <c r="B9" s="37"/>
      <c r="C9" s="37"/>
      <c r="D9" s="37"/>
      <c r="E9" s="38"/>
    </row>
    <row r="10" spans="1:5" ht="18.5" x14ac:dyDescent="0.45">
      <c r="A10" s="76" t="s">
        <v>20</v>
      </c>
      <c r="B10" s="77"/>
      <c r="C10" s="77"/>
      <c r="D10" s="77"/>
      <c r="E10" s="78"/>
    </row>
    <row r="11" spans="1:5" x14ac:dyDescent="0.35">
      <c r="A11" s="13" t="s">
        <v>19</v>
      </c>
      <c r="B11" s="27"/>
      <c r="C11" s="36" t="s">
        <v>50</v>
      </c>
      <c r="D11" s="84"/>
      <c r="E11" s="14"/>
    </row>
    <row r="12" spans="1:5" x14ac:dyDescent="0.35">
      <c r="A12" s="15" t="s">
        <v>34</v>
      </c>
      <c r="B12" s="27"/>
      <c r="C12" s="85" t="s">
        <v>33</v>
      </c>
      <c r="D12" s="84"/>
      <c r="E12" s="14"/>
    </row>
    <row r="13" spans="1:5" x14ac:dyDescent="0.35">
      <c r="A13" s="15" t="s">
        <v>49</v>
      </c>
      <c r="B13" s="28"/>
      <c r="C13" s="85"/>
      <c r="D13" s="84"/>
      <c r="E13" s="35"/>
    </row>
    <row r="14" spans="1:5" ht="18.5" x14ac:dyDescent="0.45">
      <c r="A14" s="73" t="s">
        <v>6</v>
      </c>
      <c r="B14" s="74"/>
      <c r="C14" s="74"/>
      <c r="D14" s="74"/>
      <c r="E14" s="75"/>
    </row>
    <row r="15" spans="1:5" x14ac:dyDescent="0.35">
      <c r="A15" s="1" t="s">
        <v>13</v>
      </c>
      <c r="B15" s="2" t="s">
        <v>7</v>
      </c>
      <c r="C15" s="2" t="s">
        <v>8</v>
      </c>
      <c r="D15" s="2" t="s">
        <v>9</v>
      </c>
      <c r="E15" s="3" t="s">
        <v>5</v>
      </c>
    </row>
    <row r="16" spans="1:5" ht="16.149999999999999" customHeight="1" x14ac:dyDescent="0.35">
      <c r="A16" s="36" t="s">
        <v>43</v>
      </c>
      <c r="B16" s="37"/>
      <c r="C16" s="37"/>
      <c r="D16" s="37"/>
      <c r="E16" s="38"/>
    </row>
    <row r="17" spans="1:5" x14ac:dyDescent="0.35">
      <c r="A17" s="21" t="s">
        <v>51</v>
      </c>
      <c r="B17" s="22">
        <v>942</v>
      </c>
      <c r="C17" s="23">
        <v>42</v>
      </c>
      <c r="D17" s="24"/>
      <c r="E17" s="25">
        <f t="shared" ref="E17:E19" si="0">IF(D17="Yes",$C17*SUM($D$8:$D$9),0)</f>
        <v>0</v>
      </c>
    </row>
    <row r="18" spans="1:5" x14ac:dyDescent="0.35">
      <c r="A18" s="21" t="s">
        <v>52</v>
      </c>
      <c r="B18" s="22" t="s">
        <v>53</v>
      </c>
      <c r="C18" s="23">
        <v>512</v>
      </c>
      <c r="D18" s="24"/>
      <c r="E18" s="25">
        <f t="shared" si="0"/>
        <v>0</v>
      </c>
    </row>
    <row r="19" spans="1:5" ht="12.25" customHeight="1" x14ac:dyDescent="0.35">
      <c r="A19" s="21" t="s">
        <v>55</v>
      </c>
      <c r="B19" s="22" t="s">
        <v>54</v>
      </c>
      <c r="C19" s="23">
        <v>0</v>
      </c>
      <c r="D19" s="24"/>
      <c r="E19" s="25">
        <f t="shared" si="0"/>
        <v>0</v>
      </c>
    </row>
    <row r="20" spans="1:5" x14ac:dyDescent="0.35">
      <c r="A20" s="68" t="s">
        <v>14</v>
      </c>
      <c r="B20" s="69"/>
      <c r="C20" s="69"/>
      <c r="D20" s="4" t="s">
        <v>10</v>
      </c>
      <c r="E20" s="17">
        <f>IF(SUM(D7:D10)=0,0,SUM(E7:E19)/SUM(D7:D10))</f>
        <v>0</v>
      </c>
    </row>
    <row r="21" spans="1:5" ht="18.5" x14ac:dyDescent="0.45">
      <c r="A21" s="45" t="s">
        <v>15</v>
      </c>
      <c r="B21" s="46"/>
      <c r="C21" s="46"/>
      <c r="D21" s="46"/>
      <c r="E21" s="47"/>
    </row>
    <row r="22" spans="1:5" x14ac:dyDescent="0.35">
      <c r="A22" s="79" t="s">
        <v>16</v>
      </c>
      <c r="B22" s="80"/>
      <c r="C22" s="80"/>
      <c r="D22" s="81"/>
      <c r="E22" s="5">
        <f>ROUND(0.0035*E20,2)</f>
        <v>0</v>
      </c>
    </row>
    <row r="23" spans="1:5" x14ac:dyDescent="0.35">
      <c r="A23" s="82" t="s">
        <v>25</v>
      </c>
      <c r="B23" s="83"/>
      <c r="C23" s="83"/>
      <c r="D23" s="83"/>
      <c r="E23" s="5">
        <f>5*2.25</f>
        <v>11.25</v>
      </c>
    </row>
    <row r="24" spans="1:5" x14ac:dyDescent="0.35">
      <c r="A24" s="82" t="s">
        <v>22</v>
      </c>
      <c r="B24" s="83"/>
      <c r="C24" s="83"/>
      <c r="D24" s="83"/>
      <c r="E24" s="5">
        <v>20</v>
      </c>
    </row>
    <row r="25" spans="1:5" x14ac:dyDescent="0.35">
      <c r="A25" s="65" t="s">
        <v>17</v>
      </c>
      <c r="B25" s="66"/>
      <c r="C25" s="67"/>
      <c r="D25" s="4" t="s">
        <v>10</v>
      </c>
      <c r="E25" s="5">
        <f>IF(SUM(E20:E24)&lt;100,0,SUM(E20:E24))</f>
        <v>0</v>
      </c>
    </row>
    <row r="26" spans="1:5" x14ac:dyDescent="0.35">
      <c r="A26" s="65" t="s">
        <v>18</v>
      </c>
      <c r="B26" s="66"/>
      <c r="C26" s="67"/>
      <c r="D26" s="4" t="str">
        <f>IF(SUM(D8:D9)=0,"",IF(SUM(D8:D9)=1,"1 Vehicle",SUM(D8:D9)&amp;" Vehicles"))</f>
        <v/>
      </c>
      <c r="E26" s="5">
        <f>E25*SUM(D8:D9)</f>
        <v>0</v>
      </c>
    </row>
    <row r="27" spans="1:5" ht="18.5" x14ac:dyDescent="0.45">
      <c r="A27" s="62" t="s">
        <v>28</v>
      </c>
      <c r="B27" s="63"/>
      <c r="C27" s="63"/>
      <c r="D27" s="63"/>
      <c r="E27" s="64"/>
    </row>
    <row r="28" spans="1:5" x14ac:dyDescent="0.35">
      <c r="A28" s="9" t="s">
        <v>37</v>
      </c>
      <c r="B28" s="48"/>
      <c r="C28" s="48"/>
      <c r="D28" s="10" t="s">
        <v>30</v>
      </c>
      <c r="E28" s="18"/>
    </row>
    <row r="29" spans="1:5" x14ac:dyDescent="0.35">
      <c r="A29" s="9" t="s">
        <v>26</v>
      </c>
      <c r="B29" s="48"/>
      <c r="C29" s="48"/>
      <c r="D29" s="10" t="s">
        <v>38</v>
      </c>
      <c r="E29" s="20"/>
    </row>
    <row r="30" spans="1:5" x14ac:dyDescent="0.35">
      <c r="A30" s="9" t="s">
        <v>27</v>
      </c>
      <c r="B30" s="49"/>
      <c r="C30" s="50"/>
      <c r="D30" s="10" t="s">
        <v>29</v>
      </c>
      <c r="E30" s="18"/>
    </row>
    <row r="31" spans="1:5" ht="18.5" x14ac:dyDescent="0.45">
      <c r="A31" s="45" t="s">
        <v>31</v>
      </c>
      <c r="B31" s="46"/>
      <c r="C31" s="46"/>
      <c r="D31" s="46"/>
      <c r="E31" s="47"/>
    </row>
    <row r="32" spans="1:5" x14ac:dyDescent="0.35">
      <c r="A32" s="29" t="s">
        <v>39</v>
      </c>
      <c r="B32" s="44" t="s">
        <v>40</v>
      </c>
      <c r="C32" s="44"/>
      <c r="D32" s="30" t="s">
        <v>32</v>
      </c>
      <c r="E32" s="31">
        <v>310062165</v>
      </c>
    </row>
    <row r="33" spans="1:5" x14ac:dyDescent="0.35">
      <c r="A33" s="9" t="s">
        <v>26</v>
      </c>
      <c r="B33" s="39" t="s">
        <v>41</v>
      </c>
      <c r="C33" s="39"/>
      <c r="D33" s="39"/>
      <c r="E33" s="40"/>
    </row>
    <row r="34" spans="1:5" ht="15" thickBot="1" x14ac:dyDescent="0.4">
      <c r="A34" s="32" t="s">
        <v>27</v>
      </c>
      <c r="B34" s="41" t="s">
        <v>42</v>
      </c>
      <c r="C34" s="42"/>
      <c r="D34" s="42"/>
      <c r="E34" s="43"/>
    </row>
    <row r="35" spans="1:5" ht="15" thickTop="1" x14ac:dyDescent="0.35"/>
  </sheetData>
  <sheetProtection algorithmName="SHA-512" hashValue="O8TKdPGywYbmQ9CxpeUbjcRvwbvHu0krAX7s7jhP7ZNPHYHMJTbxWUHb1gXsjXQPr6IOPfNSFA4ODcqk1MfV9g==" saltValue="jb8qhleVFJJyVxO+BgLEew==" spinCount="100000" sheet="1" formatColumns="0" formatRows="0"/>
  <sortState ref="A27:E55">
    <sortCondition ref="B27:B55" customList="1,2,3"/>
  </sortState>
  <mergeCells count="27">
    <mergeCell ref="C11:D11"/>
    <mergeCell ref="C12:D12"/>
    <mergeCell ref="C13:D13"/>
    <mergeCell ref="A1:E1"/>
    <mergeCell ref="A2:E2"/>
    <mergeCell ref="A3:E3"/>
    <mergeCell ref="D5:E5"/>
    <mergeCell ref="A27:E27"/>
    <mergeCell ref="A25:C25"/>
    <mergeCell ref="A26:C26"/>
    <mergeCell ref="A20:C20"/>
    <mergeCell ref="A6:E6"/>
    <mergeCell ref="A9:E9"/>
    <mergeCell ref="A14:E14"/>
    <mergeCell ref="A10:E10"/>
    <mergeCell ref="A21:E21"/>
    <mergeCell ref="A22:D22"/>
    <mergeCell ref="A23:D23"/>
    <mergeCell ref="A24:D24"/>
    <mergeCell ref="A16:E16"/>
    <mergeCell ref="B33:E33"/>
    <mergeCell ref="B34:E34"/>
    <mergeCell ref="B32:C32"/>
    <mergeCell ref="A31:E31"/>
    <mergeCell ref="B28:C28"/>
    <mergeCell ref="B29:C29"/>
    <mergeCell ref="B30:C30"/>
  </mergeCells>
  <dataValidations count="1">
    <dataValidation type="list" allowBlank="1" showInputMessage="1" showErrorMessage="1" error="Only Yes or No may be entered." sqref="D17:D19">
      <formula1>"Yes, No"</formula1>
    </dataValidation>
  </dataValidations>
  <pageMargins left="0.25" right="0.25" top="0.75" bottom="0.75" header="0.3" footer="0.3"/>
  <pageSetup scale="97" fitToHeight="0" orientation="portrait" r:id="rId1"/>
  <headerFooter>
    <oddHeader>&amp;CPO#____________________________&amp;R6/5/2023</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2019-06-21T13:53:41Z</cp:lastPrinted>
  <dcterms:created xsi:type="dcterms:W3CDTF">2016-08-11T20:23:26Z</dcterms:created>
  <dcterms:modified xsi:type="dcterms:W3CDTF">2023-08-28T13:44:46Z</dcterms:modified>
</cp:coreProperties>
</file>