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FP&amp;C Website Documents\FPC Website Documents\Project Admin State\"/>
    </mc:Choice>
  </mc:AlternateContent>
  <bookViews>
    <workbookView xWindow="0" yWindow="2430" windowWidth="12390" windowHeight="7725" tabRatio="601"/>
  </bookViews>
  <sheets>
    <sheet name="Payment Application" sheetId="1" r:id="rId1"/>
    <sheet name="Prior App Continuation Sheet" sheetId="2" r:id="rId2"/>
    <sheet name="Current App Continuation Sheet" sheetId="3" r:id="rId3"/>
    <sheet name="Pay App INSTRUCTIONS" sheetId="4" r:id="rId4"/>
  </sheets>
  <definedNames>
    <definedName name="_xlnm.Print_Area" localSheetId="0">'Payment Application'!$A$1:$J$61</definedName>
    <definedName name="_xlnm.Print_Titles" localSheetId="2">'Current App Continuation Sheet'!$1:$10</definedName>
    <definedName name="_xlnm.Print_Titles" localSheetId="1">'Prior App Continuation Sheet'!$1:$10</definedName>
  </definedNames>
  <calcPr calcId="162913"/>
</workbook>
</file>

<file path=xl/calcChain.xml><?xml version="1.0" encoding="utf-8"?>
<calcChain xmlns="http://schemas.openxmlformats.org/spreadsheetml/2006/main">
  <c r="I19" i="1" l="1"/>
  <c r="H24" i="1" l="1"/>
  <c r="H21" i="1"/>
  <c r="G11" i="2" l="1"/>
  <c r="C11" i="3"/>
  <c r="J37" i="1" l="1"/>
  <c r="I37" i="1"/>
  <c r="I40" i="1" l="1"/>
  <c r="F24" i="1"/>
  <c r="G38" i="2" l="1"/>
  <c r="H38" i="2" s="1"/>
  <c r="J38" i="2" l="1"/>
  <c r="I38" i="2"/>
  <c r="A42" i="3" l="1"/>
  <c r="A43" i="3"/>
  <c r="A44" i="3"/>
  <c r="A45" i="3"/>
  <c r="A46" i="3"/>
  <c r="A47" i="3"/>
  <c r="A48" i="3"/>
  <c r="B42" i="3"/>
  <c r="B43" i="3"/>
  <c r="B44" i="3"/>
  <c r="B45" i="3"/>
  <c r="B46" i="3"/>
  <c r="B47" i="3"/>
  <c r="B48" i="3"/>
  <c r="C42" i="3"/>
  <c r="C43" i="3"/>
  <c r="C44" i="3"/>
  <c r="C45" i="3"/>
  <c r="C46" i="3"/>
  <c r="C47" i="3"/>
  <c r="C48" i="3"/>
  <c r="G37" i="2"/>
  <c r="H37" i="2" s="1"/>
  <c r="G39" i="2"/>
  <c r="H39" i="2" s="1"/>
  <c r="G40" i="2"/>
  <c r="H40" i="2" s="1"/>
  <c r="G41" i="2"/>
  <c r="H41" i="2" s="1"/>
  <c r="G42" i="2"/>
  <c r="I42" i="2" s="1"/>
  <c r="G43" i="2"/>
  <c r="H43" i="2" s="1"/>
  <c r="G44" i="2"/>
  <c r="I44" i="2" s="1"/>
  <c r="D38" i="3" l="1"/>
  <c r="H42" i="2"/>
  <c r="D42" i="3"/>
  <c r="G42" i="3" s="1"/>
  <c r="J42" i="3" s="1"/>
  <c r="D41" i="3"/>
  <c r="J39" i="2"/>
  <c r="D40" i="3"/>
  <c r="D37" i="3"/>
  <c r="J41" i="2"/>
  <c r="D43" i="3"/>
  <c r="G43" i="3" s="1"/>
  <c r="H43" i="3" s="1"/>
  <c r="D39" i="3"/>
  <c r="H42" i="3"/>
  <c r="J40" i="2"/>
  <c r="J44" i="2"/>
  <c r="I41" i="2"/>
  <c r="I39" i="2"/>
  <c r="H44" i="2"/>
  <c r="I40" i="2"/>
  <c r="J37" i="2"/>
  <c r="I37" i="2"/>
  <c r="J43" i="2"/>
  <c r="J42" i="2"/>
  <c r="I43" i="2"/>
  <c r="I42" i="3" l="1"/>
  <c r="J43" i="3"/>
  <c r="I43" i="3"/>
  <c r="I1" i="2" l="1"/>
  <c r="A41" i="3" l="1"/>
  <c r="B41" i="3"/>
  <c r="C41" i="3"/>
  <c r="G47" i="2"/>
  <c r="G48" i="2"/>
  <c r="H47" i="2" l="1"/>
  <c r="G41" i="3"/>
  <c r="I41" i="3" s="1"/>
  <c r="D48" i="3"/>
  <c r="G48" i="3" s="1"/>
  <c r="H48" i="2"/>
  <c r="I48" i="2"/>
  <c r="J48" i="2"/>
  <c r="I47" i="2"/>
  <c r="J47" i="2"/>
  <c r="H41" i="3" l="1"/>
  <c r="J41" i="3"/>
  <c r="J48" i="3"/>
  <c r="H48" i="3"/>
  <c r="I48" i="3"/>
  <c r="G39" i="3"/>
  <c r="J39" i="3" s="1"/>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F49" i="3"/>
  <c r="E49" i="3"/>
  <c r="J4" i="3"/>
  <c r="I4" i="3"/>
  <c r="B4" i="3"/>
  <c r="B3" i="3"/>
  <c r="I2" i="3"/>
  <c r="B2" i="3"/>
  <c r="I1" i="3"/>
  <c r="B1" i="3"/>
  <c r="G40" i="3" l="1"/>
  <c r="J40" i="3" s="1"/>
  <c r="C49" i="3"/>
  <c r="H39" i="3"/>
  <c r="I39" i="3"/>
  <c r="D11" i="3"/>
  <c r="G12" i="2"/>
  <c r="D12" i="3" s="1"/>
  <c r="G13" i="2"/>
  <c r="D13" i="3" s="1"/>
  <c r="G14" i="2"/>
  <c r="D14" i="3" s="1"/>
  <c r="G15" i="2"/>
  <c r="D15" i="3" s="1"/>
  <c r="G16" i="2"/>
  <c r="D16" i="3" s="1"/>
  <c r="G17" i="2"/>
  <c r="D17" i="3" s="1"/>
  <c r="G18" i="2"/>
  <c r="D18" i="3" s="1"/>
  <c r="G19" i="2"/>
  <c r="D19" i="3" s="1"/>
  <c r="G20" i="2"/>
  <c r="D20" i="3" s="1"/>
  <c r="G21" i="2"/>
  <c r="D21" i="3" s="1"/>
  <c r="G22" i="2"/>
  <c r="D22" i="3" s="1"/>
  <c r="G23" i="2"/>
  <c r="G24" i="2"/>
  <c r="G25" i="2"/>
  <c r="D25" i="3" s="1"/>
  <c r="G26" i="2"/>
  <c r="D26" i="3" s="1"/>
  <c r="G27" i="2"/>
  <c r="D27" i="3" s="1"/>
  <c r="G28" i="2"/>
  <c r="D28" i="3" s="1"/>
  <c r="G29" i="2"/>
  <c r="D29" i="3" s="1"/>
  <c r="G30" i="2"/>
  <c r="D30" i="3" s="1"/>
  <c r="G31" i="2"/>
  <c r="D31" i="3" s="1"/>
  <c r="G32" i="2"/>
  <c r="D32" i="3" s="1"/>
  <c r="G33" i="2"/>
  <c r="D33" i="3" s="1"/>
  <c r="G34" i="2"/>
  <c r="D34" i="3" s="1"/>
  <c r="G35" i="2"/>
  <c r="D35" i="3" s="1"/>
  <c r="G36" i="2"/>
  <c r="G45" i="2"/>
  <c r="G46" i="2"/>
  <c r="F49" i="2"/>
  <c r="E49" i="2"/>
  <c r="D49" i="2"/>
  <c r="C49" i="2"/>
  <c r="B4" i="2"/>
  <c r="B3" i="2"/>
  <c r="B2" i="2"/>
  <c r="B1" i="2"/>
  <c r="D46" i="3" l="1"/>
  <c r="G46" i="3" s="1"/>
  <c r="I46" i="3" s="1"/>
  <c r="D47" i="3"/>
  <c r="G47" i="3" s="1"/>
  <c r="H46" i="3"/>
  <c r="D36" i="3"/>
  <c r="G36" i="3" s="1"/>
  <c r="D24" i="3"/>
  <c r="G24" i="3" s="1"/>
  <c r="G38" i="3"/>
  <c r="J38" i="3" s="1"/>
  <c r="D45" i="3"/>
  <c r="G45" i="3" s="1"/>
  <c r="G37" i="3"/>
  <c r="J37" i="3" s="1"/>
  <c r="D44" i="3"/>
  <c r="G44" i="3" s="1"/>
  <c r="D23" i="3"/>
  <c r="G23" i="3" s="1"/>
  <c r="H40" i="3"/>
  <c r="I37" i="3"/>
  <c r="J30" i="2"/>
  <c r="G30" i="3"/>
  <c r="J22" i="2"/>
  <c r="G22" i="3"/>
  <c r="J18" i="2"/>
  <c r="G18" i="3"/>
  <c r="J14" i="2"/>
  <c r="G14" i="3"/>
  <c r="J33" i="2"/>
  <c r="G33" i="3"/>
  <c r="J29" i="2"/>
  <c r="G29" i="3"/>
  <c r="J25" i="2"/>
  <c r="G25" i="3"/>
  <c r="J21" i="2"/>
  <c r="G21" i="3"/>
  <c r="J17" i="2"/>
  <c r="G17" i="3"/>
  <c r="J13" i="2"/>
  <c r="G13" i="3"/>
  <c r="I40" i="3"/>
  <c r="J34" i="2"/>
  <c r="G34" i="3"/>
  <c r="J26" i="2"/>
  <c r="G26" i="3"/>
  <c r="J32" i="2"/>
  <c r="G32" i="3"/>
  <c r="J28" i="2"/>
  <c r="G28" i="3"/>
  <c r="J20" i="2"/>
  <c r="G20" i="3"/>
  <c r="J16" i="2"/>
  <c r="G16" i="3"/>
  <c r="J12" i="2"/>
  <c r="G12" i="3"/>
  <c r="J35" i="2"/>
  <c r="G35" i="3"/>
  <c r="J31" i="2"/>
  <c r="G31" i="3"/>
  <c r="J27" i="2"/>
  <c r="G27" i="3"/>
  <c r="J19" i="2"/>
  <c r="G19" i="3"/>
  <c r="J15" i="2"/>
  <c r="G15" i="3"/>
  <c r="J11" i="2"/>
  <c r="H46" i="2"/>
  <c r="J46" i="2"/>
  <c r="H45" i="2"/>
  <c r="J45" i="2"/>
  <c r="I36" i="2"/>
  <c r="J36" i="2"/>
  <c r="I24" i="2"/>
  <c r="J24" i="2"/>
  <c r="H23" i="2"/>
  <c r="J23" i="2"/>
  <c r="H24" i="2"/>
  <c r="H36" i="2"/>
  <c r="I46" i="2"/>
  <c r="I45" i="2"/>
  <c r="I23" i="2"/>
  <c r="H34" i="2"/>
  <c r="H33" i="2"/>
  <c r="J46" i="3" l="1"/>
  <c r="J47" i="3"/>
  <c r="I47" i="3"/>
  <c r="H47" i="3"/>
  <c r="I38" i="3"/>
  <c r="H38" i="3"/>
  <c r="J23" i="3"/>
  <c r="H23" i="3"/>
  <c r="I23" i="3"/>
  <c r="J24" i="3"/>
  <c r="H24" i="3"/>
  <c r="I24" i="3"/>
  <c r="J36" i="3"/>
  <c r="I36" i="3"/>
  <c r="H36" i="3"/>
  <c r="I44" i="3"/>
  <c r="J44" i="3"/>
  <c r="H44" i="3"/>
  <c r="J45" i="3"/>
  <c r="I45" i="3"/>
  <c r="H45" i="3"/>
  <c r="H37" i="3"/>
  <c r="G11" i="3"/>
  <c r="D49" i="3"/>
  <c r="F21" i="1" s="1"/>
  <c r="J28" i="3"/>
  <c r="H28" i="3"/>
  <c r="I28" i="3"/>
  <c r="J15" i="3"/>
  <c r="H15" i="3"/>
  <c r="I15" i="3"/>
  <c r="J27" i="3"/>
  <c r="H27" i="3"/>
  <c r="I27" i="3"/>
  <c r="J35" i="3"/>
  <c r="H35" i="3"/>
  <c r="I35" i="3"/>
  <c r="J12" i="3"/>
  <c r="I12" i="3"/>
  <c r="H12" i="3"/>
  <c r="J20" i="3"/>
  <c r="I20" i="3"/>
  <c r="H20" i="3"/>
  <c r="J32" i="3"/>
  <c r="H32" i="3"/>
  <c r="I32" i="3"/>
  <c r="J34" i="3"/>
  <c r="I34" i="3"/>
  <c r="H34" i="3"/>
  <c r="J13" i="3"/>
  <c r="H13" i="3"/>
  <c r="I13" i="3"/>
  <c r="J21" i="3"/>
  <c r="H21" i="3"/>
  <c r="I21" i="3"/>
  <c r="J29" i="3"/>
  <c r="H29" i="3"/>
  <c r="I29" i="3"/>
  <c r="J18" i="3"/>
  <c r="I18" i="3"/>
  <c r="H18" i="3"/>
  <c r="J30" i="3"/>
  <c r="I30" i="3"/>
  <c r="H30" i="3"/>
  <c r="J31" i="3"/>
  <c r="I31" i="3"/>
  <c r="H31" i="3"/>
  <c r="J26" i="3"/>
  <c r="H26" i="3"/>
  <c r="I26" i="3"/>
  <c r="J19" i="3"/>
  <c r="H19" i="3"/>
  <c r="I19" i="3"/>
  <c r="J16" i="3"/>
  <c r="H16" i="3"/>
  <c r="I16" i="3"/>
  <c r="J17" i="3"/>
  <c r="H17" i="3"/>
  <c r="I17" i="3"/>
  <c r="J25" i="3"/>
  <c r="H25" i="3"/>
  <c r="I25" i="3"/>
  <c r="J33" i="3"/>
  <c r="H33" i="3"/>
  <c r="I33" i="3"/>
  <c r="J14" i="3"/>
  <c r="H14" i="3"/>
  <c r="I14" i="3"/>
  <c r="J22" i="3"/>
  <c r="I22" i="3"/>
  <c r="H22" i="3"/>
  <c r="J49" i="2"/>
  <c r="I34" i="2"/>
  <c r="I33" i="2"/>
  <c r="H28" i="2"/>
  <c r="H35" i="2"/>
  <c r="H32" i="2"/>
  <c r="H31" i="2"/>
  <c r="H30" i="2"/>
  <c r="H29" i="2"/>
  <c r="H27" i="2"/>
  <c r="H26" i="2"/>
  <c r="H25" i="2"/>
  <c r="H22" i="2"/>
  <c r="H21" i="2"/>
  <c r="H20" i="2"/>
  <c r="H19" i="2"/>
  <c r="H18" i="2"/>
  <c r="H17" i="2"/>
  <c r="H16" i="2"/>
  <c r="H15" i="2"/>
  <c r="H14" i="2"/>
  <c r="H13" i="2"/>
  <c r="H12" i="2"/>
  <c r="H11" i="2"/>
  <c r="J11" i="3" l="1"/>
  <c r="J49" i="3" s="1"/>
  <c r="G49" i="3"/>
  <c r="I11" i="3"/>
  <c r="H11" i="3"/>
  <c r="G49" i="2"/>
  <c r="H49" i="2" s="1"/>
  <c r="I15" i="2"/>
  <c r="I19" i="2"/>
  <c r="I12" i="2"/>
  <c r="I16" i="2"/>
  <c r="I13" i="2"/>
  <c r="I17" i="2"/>
  <c r="I31" i="2"/>
  <c r="I14" i="2"/>
  <c r="I18" i="2"/>
  <c r="I32" i="2"/>
  <c r="I35" i="2"/>
  <c r="I30" i="2"/>
  <c r="I29" i="2"/>
  <c r="I28" i="2"/>
  <c r="I27" i="2"/>
  <c r="I26" i="2"/>
  <c r="I25" i="2"/>
  <c r="I22" i="2"/>
  <c r="I21" i="2"/>
  <c r="I20" i="2"/>
  <c r="I11" i="2"/>
  <c r="H49" i="3" l="1"/>
  <c r="I49" i="3"/>
  <c r="I49" i="2"/>
  <c r="I17" i="1" l="1"/>
  <c r="I18" i="1" s="1"/>
  <c r="I25" i="1"/>
  <c r="I26" i="1" s="1"/>
  <c r="I27" i="1" s="1"/>
  <c r="I29" i="1" l="1"/>
  <c r="I30" i="1"/>
</calcChain>
</file>

<file path=xl/sharedStrings.xml><?xml version="1.0" encoding="utf-8"?>
<sst xmlns="http://schemas.openxmlformats.org/spreadsheetml/2006/main" count="184" uniqueCount="119">
  <si>
    <t>DESCRIPTION</t>
  </si>
  <si>
    <t>Date</t>
  </si>
  <si>
    <t xml:space="preserve"> </t>
  </si>
  <si>
    <t>AMOUNTS</t>
  </si>
  <si>
    <t>CONTRACTOR'S CERTIFICATION</t>
  </si>
  <si>
    <t>In accordance with the Contract Documents, based on on-site observations and other pertinent data, the Architect/Engineer certifies that, to the best of the Architect/Engineer's knowledge, information and belief, the work has progressed to the point indicated and that this is a true and correct statement of work performed and materials supplied by the Contractor, and that this statement of account and the amount due is correct and that all work and material has been performed in full accordance with the terms and conditions of the Contract Documents and authorized changes thereto.</t>
  </si>
  <si>
    <t>Vendor No.</t>
  </si>
  <si>
    <t xml:space="preserve">                                                              </t>
  </si>
  <si>
    <t xml:space="preserve">Application Period </t>
  </si>
  <si>
    <t>FPC Project Number</t>
  </si>
  <si>
    <t>Application Date</t>
  </si>
  <si>
    <t>Contract No.</t>
  </si>
  <si>
    <t>Purchase Order No.</t>
  </si>
  <si>
    <t>Project Title</t>
  </si>
  <si>
    <t>Payment Application No.</t>
  </si>
  <si>
    <t>WBS/Part  Number</t>
  </si>
  <si>
    <t>The undersigned Contractor certifies that to the best of his/her knowledge, information, and belief, the Work covered by this Application for Payment has been completed in accordance with the Contract Documents, that all amounts have been paid by the Contractor for Work for which previous Certificates for Payment were issued and payments received from the Owner, and that the current payment shown herein is now due.</t>
  </si>
  <si>
    <t>FROM</t>
  </si>
  <si>
    <t>TO</t>
  </si>
  <si>
    <t>APPLICATION FOR PAYMENT</t>
  </si>
  <si>
    <t>CHANGE ORDER SUMMARY</t>
  </si>
  <si>
    <t>Architect/Engineer Signature</t>
  </si>
  <si>
    <t>ADDITIONS</t>
  </si>
  <si>
    <t>DEDUCTIONS</t>
  </si>
  <si>
    <t>Total Owner approved change orders in prior months</t>
  </si>
  <si>
    <t>Total Owner approved change orders this month</t>
  </si>
  <si>
    <t>TOTAL</t>
  </si>
  <si>
    <t>ARCHITECT/ENGINEER'S CERTIFICATION</t>
  </si>
  <si>
    <t>Project Manager</t>
  </si>
  <si>
    <t>Fiscal Analyst</t>
  </si>
  <si>
    <t>Contractor Signature</t>
  </si>
  <si>
    <t>FACILITY PLANNING AND CONTROL - APPLICATION AND CERTIFICATION FOR PAYMENT</t>
  </si>
  <si>
    <t>PROJECT NO.:</t>
  </si>
  <si>
    <t>APPLICATION NO.:</t>
  </si>
  <si>
    <t>WBS NO.:</t>
  </si>
  <si>
    <t>APPLICATION DATE:</t>
  </si>
  <si>
    <t>CONTRACT NO.:</t>
  </si>
  <si>
    <t>APPLICATION PERIOD:</t>
  </si>
  <si>
    <t>A</t>
  </si>
  <si>
    <t>B</t>
  </si>
  <si>
    <t>C</t>
  </si>
  <si>
    <t>D</t>
  </si>
  <si>
    <t>E</t>
  </si>
  <si>
    <t>F</t>
  </si>
  <si>
    <t>G</t>
  </si>
  <si>
    <t>H</t>
  </si>
  <si>
    <t>I</t>
  </si>
  <si>
    <t>ITEM NO.</t>
  </si>
  <si>
    <t>WORK COMPLETED</t>
  </si>
  <si>
    <t>THIS PERIOD</t>
  </si>
  <si>
    <t>TOTALS</t>
  </si>
  <si>
    <t>DESCRIPTION OF ITEM</t>
  </si>
  <si>
    <t>From</t>
  </si>
  <si>
    <t>To</t>
  </si>
  <si>
    <t>P.O. NUMBER</t>
  </si>
  <si>
    <t>Net increase/decrease by all change orders</t>
  </si>
  <si>
    <t>DATE</t>
  </si>
  <si>
    <t>AMOUNT CERTIFIED FOR PAYMENT</t>
  </si>
  <si>
    <t>COMMENTS:</t>
  </si>
  <si>
    <t>Columns F from Continuation Sheets</t>
  </si>
  <si>
    <t>Columns D+E from Continuation Sheets</t>
  </si>
  <si>
    <t>…………………..</t>
  </si>
  <si>
    <t>………………………………………………..a.</t>
  </si>
  <si>
    <t>………………………………………………b.</t>
  </si>
  <si>
    <t>of Completed Work……………………..</t>
  </si>
  <si>
    <t xml:space="preserve">of Stored Material……………………….. </t>
  </si>
  <si>
    <t>…………………………………………………………………………</t>
  </si>
  <si>
    <t>FPC - App. and Cert. for Payment  - 07-01-19</t>
  </si>
  <si>
    <t>VALUE OF PUNCH LIST ITEMS</t>
  </si>
  <si>
    <t>SCHEDULED</t>
  </si>
  <si>
    <t>VALUE</t>
  </si>
  <si>
    <t>FROM PRIOR</t>
  </si>
  <si>
    <t>APPLICATION</t>
  </si>
  <si>
    <t>(D+E)</t>
  </si>
  <si>
    <t xml:space="preserve">MATERIALS </t>
  </si>
  <si>
    <t xml:space="preserve">PRESENTLY </t>
  </si>
  <si>
    <t>STORED</t>
  </si>
  <si>
    <t>(NOT IN D OR E)</t>
  </si>
  <si>
    <t>COMPLETED</t>
  </si>
  <si>
    <t>AND STORED</t>
  </si>
  <si>
    <t>TO DATE (D+E+F)</t>
  </si>
  <si>
    <t>%</t>
  </si>
  <si>
    <t>(G/C)</t>
  </si>
  <si>
    <t>BALANCE TO</t>
  </si>
  <si>
    <t>FINISH</t>
  </si>
  <si>
    <t>(C-G)</t>
  </si>
  <si>
    <t>RETAINAGE</t>
  </si>
  <si>
    <t>(IF VARIABLE</t>
  </si>
  <si>
    <t>RATE)</t>
  </si>
  <si>
    <t>Instructions for</t>
  </si>
  <si>
    <t>Facility Planning and Control</t>
  </si>
  <si>
    <t>Application and Certification for Payment Form</t>
  </si>
  <si>
    <r>
      <t>For Payment Application No. 1</t>
    </r>
    <r>
      <rPr>
        <b/>
        <sz val="11"/>
        <rFont val="Times New Roman"/>
        <family val="1"/>
      </rPr>
      <t>:</t>
    </r>
  </si>
  <si>
    <r>
      <t>·</t>
    </r>
    <r>
      <rPr>
        <sz val="7"/>
        <rFont val="Times New Roman"/>
        <family val="1"/>
      </rPr>
      <t xml:space="preserve">         </t>
    </r>
    <r>
      <rPr>
        <sz val="11"/>
        <rFont val="Times New Roman"/>
        <family val="1"/>
      </rPr>
      <t xml:space="preserve">On the </t>
    </r>
    <r>
      <rPr>
        <u/>
        <sz val="11"/>
        <rFont val="Times New Roman"/>
        <family val="1"/>
      </rPr>
      <t>Payment Application Tab</t>
    </r>
    <r>
      <rPr>
        <sz val="11"/>
        <rFont val="Times New Roman"/>
        <family val="1"/>
      </rPr>
      <t>, complete the fillable sections.</t>
    </r>
  </si>
  <si>
    <r>
      <t>·</t>
    </r>
    <r>
      <rPr>
        <sz val="7"/>
        <rFont val="Times New Roman"/>
        <family val="1"/>
      </rPr>
      <t xml:space="preserve">         </t>
    </r>
    <r>
      <rPr>
        <sz val="11"/>
        <rFont val="Times New Roman"/>
        <family val="1"/>
      </rPr>
      <t xml:space="preserve">On the </t>
    </r>
    <r>
      <rPr>
        <b/>
        <u/>
        <sz val="11"/>
        <rFont val="Times New Roman"/>
        <family val="1"/>
      </rPr>
      <t>Prior</t>
    </r>
    <r>
      <rPr>
        <u/>
        <sz val="11"/>
        <rFont val="Times New Roman"/>
        <family val="1"/>
      </rPr>
      <t xml:space="preserve"> App Continuation Sheet</t>
    </r>
    <r>
      <rPr>
        <sz val="11"/>
        <rFont val="Times New Roman"/>
        <family val="1"/>
      </rPr>
      <t xml:space="preserve">, complete Columns </t>
    </r>
    <r>
      <rPr>
        <b/>
        <sz val="11"/>
        <rFont val="Times New Roman"/>
        <family val="1"/>
      </rPr>
      <t>A-C</t>
    </r>
    <r>
      <rPr>
        <sz val="11"/>
        <rFont val="Times New Roman"/>
        <family val="1"/>
      </rPr>
      <t xml:space="preserve"> </t>
    </r>
    <r>
      <rPr>
        <b/>
        <sz val="11"/>
        <rFont val="Times New Roman"/>
        <family val="1"/>
      </rPr>
      <t>only</t>
    </r>
    <r>
      <rPr>
        <sz val="11"/>
        <rFont val="Times New Roman"/>
        <family val="1"/>
      </rPr>
      <t xml:space="preserve">.  These will auto-populate to the Current App Continuation Sheet for you.  </t>
    </r>
  </si>
  <si>
    <r>
      <t>·</t>
    </r>
    <r>
      <rPr>
        <sz val="7"/>
        <rFont val="Times New Roman"/>
        <family val="1"/>
      </rPr>
      <t xml:space="preserve">         </t>
    </r>
    <r>
      <rPr>
        <sz val="11"/>
        <rFont val="Times New Roman"/>
        <family val="1"/>
      </rPr>
      <t xml:space="preserve">On the </t>
    </r>
    <r>
      <rPr>
        <b/>
        <u/>
        <sz val="11"/>
        <rFont val="Times New Roman"/>
        <family val="1"/>
      </rPr>
      <t>Current</t>
    </r>
    <r>
      <rPr>
        <u/>
        <sz val="11"/>
        <rFont val="Times New Roman"/>
        <family val="1"/>
      </rPr>
      <t xml:space="preserve"> App Continuation Sheet</t>
    </r>
    <r>
      <rPr>
        <sz val="11"/>
        <rFont val="Times New Roman"/>
        <family val="1"/>
      </rPr>
      <t>, complete the following sections:</t>
    </r>
  </si>
  <si>
    <r>
      <t>o</t>
    </r>
    <r>
      <rPr>
        <sz val="7"/>
        <rFont val="Times New Roman"/>
        <family val="1"/>
      </rPr>
      <t xml:space="preserve">   </t>
    </r>
    <r>
      <rPr>
        <sz val="11"/>
        <rFont val="Times New Roman"/>
        <family val="1"/>
      </rPr>
      <t xml:space="preserve">Fill in Columns </t>
    </r>
    <r>
      <rPr>
        <b/>
        <sz val="11"/>
        <rFont val="Times New Roman"/>
        <family val="1"/>
      </rPr>
      <t>E and F</t>
    </r>
    <r>
      <rPr>
        <sz val="11"/>
        <rFont val="Times New Roman"/>
        <family val="1"/>
      </rPr>
      <t>.  Because this is Application No. 1, Column D will auto-populate with $0.00.</t>
    </r>
  </si>
  <si>
    <r>
      <t>o</t>
    </r>
    <r>
      <rPr>
        <sz val="7"/>
        <rFont val="Times New Roman"/>
        <family val="1"/>
      </rPr>
      <t xml:space="preserve">   </t>
    </r>
    <r>
      <rPr>
        <sz val="11"/>
        <rFont val="Times New Roman"/>
        <family val="1"/>
      </rPr>
      <t>Columns G-I and the Total Row at the bottom of the sheet will calculate for you.</t>
    </r>
  </si>
  <si>
    <r>
      <t>o</t>
    </r>
    <r>
      <rPr>
        <sz val="7"/>
        <rFont val="Times New Roman"/>
        <family val="1"/>
      </rPr>
      <t xml:space="preserve">   </t>
    </r>
    <r>
      <rPr>
        <sz val="11"/>
        <rFont val="Times New Roman"/>
        <family val="1"/>
      </rPr>
      <t>Once you have completed all of the line items return to the Payment Application tab to review information</t>
    </r>
  </si>
  <si>
    <r>
      <t>·</t>
    </r>
    <r>
      <rPr>
        <sz val="7"/>
        <rFont val="Times New Roman"/>
        <family val="1"/>
      </rPr>
      <t xml:space="preserve">         </t>
    </r>
    <r>
      <rPr>
        <sz val="11"/>
        <rFont val="Times New Roman"/>
        <family val="1"/>
      </rPr>
      <t>Save this spreadsheet to be used for your next Payment Application</t>
    </r>
  </si>
  <si>
    <r>
      <t>For Payment Application No. 2 and above</t>
    </r>
    <r>
      <rPr>
        <b/>
        <sz val="11"/>
        <rFont val="Times New Roman"/>
        <family val="1"/>
      </rPr>
      <t>:</t>
    </r>
  </si>
  <si>
    <r>
      <t>·</t>
    </r>
    <r>
      <rPr>
        <sz val="7"/>
        <rFont val="Times New Roman"/>
        <family val="1"/>
      </rPr>
      <t xml:space="preserve">         </t>
    </r>
    <r>
      <rPr>
        <sz val="11"/>
        <rFont val="Times New Roman"/>
        <family val="1"/>
      </rPr>
      <t xml:space="preserve">Open your saved prior Payment Application. </t>
    </r>
  </si>
  <si>
    <r>
      <t>·</t>
    </r>
    <r>
      <rPr>
        <sz val="7"/>
        <rFont val="Times New Roman"/>
        <family val="1"/>
      </rPr>
      <t xml:space="preserve">         </t>
    </r>
    <r>
      <rPr>
        <sz val="11"/>
        <rFont val="Times New Roman"/>
        <family val="1"/>
      </rPr>
      <t xml:space="preserve">Update pertinent information on the </t>
    </r>
    <r>
      <rPr>
        <u/>
        <sz val="11"/>
        <rFont val="Times New Roman"/>
        <family val="1"/>
      </rPr>
      <t>Payment Application Tab</t>
    </r>
    <r>
      <rPr>
        <sz val="11"/>
        <rFont val="Times New Roman"/>
        <family val="1"/>
      </rPr>
      <t xml:space="preserve">.  </t>
    </r>
  </si>
  <si>
    <r>
      <t>·</t>
    </r>
    <r>
      <rPr>
        <sz val="7"/>
        <rFont val="Times New Roman"/>
        <family val="1"/>
      </rPr>
      <t xml:space="preserve">         </t>
    </r>
    <r>
      <rPr>
        <sz val="11"/>
        <rFont val="Times New Roman"/>
        <family val="1"/>
      </rPr>
      <t xml:space="preserve">On the </t>
    </r>
    <r>
      <rPr>
        <b/>
        <u/>
        <sz val="11"/>
        <rFont val="Times New Roman"/>
        <family val="1"/>
      </rPr>
      <t>Current</t>
    </r>
    <r>
      <rPr>
        <u/>
        <sz val="11"/>
        <rFont val="Times New Roman"/>
        <family val="1"/>
      </rPr>
      <t xml:space="preserve"> App Continuation Sheet</t>
    </r>
    <r>
      <rPr>
        <sz val="11"/>
        <rFont val="Times New Roman"/>
        <family val="1"/>
      </rPr>
      <t xml:space="preserve">, select the line item data in Columns D-F, copy and paste </t>
    </r>
    <r>
      <rPr>
        <b/>
        <sz val="11"/>
        <rFont val="Times New Roman"/>
        <family val="1"/>
      </rPr>
      <t>AS VALUES</t>
    </r>
    <r>
      <rPr>
        <sz val="11"/>
        <rFont val="Times New Roman"/>
        <family val="1"/>
      </rPr>
      <t xml:space="preserve"> into </t>
    </r>
    <r>
      <rPr>
        <b/>
        <u/>
        <sz val="11"/>
        <rFont val="Times New Roman"/>
        <family val="1"/>
      </rPr>
      <t>Prior</t>
    </r>
    <r>
      <rPr>
        <u/>
        <sz val="11"/>
        <rFont val="Times New Roman"/>
        <family val="1"/>
      </rPr>
      <t xml:space="preserve"> App Continuation Sheet</t>
    </r>
    <r>
      <rPr>
        <sz val="11"/>
        <rFont val="Times New Roman"/>
        <family val="1"/>
      </rPr>
      <t xml:space="preserve"> Columns D-F.  </t>
    </r>
  </si>
  <si>
    <r>
      <t xml:space="preserve">      **</t>
    </r>
    <r>
      <rPr>
        <b/>
        <u/>
        <sz val="11"/>
        <rFont val="Times New Roman"/>
        <family val="1"/>
      </rPr>
      <t>NOTE:</t>
    </r>
    <r>
      <rPr>
        <sz val="11"/>
        <rFont val="Times New Roman"/>
        <family val="1"/>
      </rPr>
      <t xml:space="preserve"> It is important to paste “as values” (       ) to prevent copying the formula from Column D in
         the Current App Continuation Sheet Tab. </t>
    </r>
  </si>
  <si>
    <r>
      <t>·</t>
    </r>
    <r>
      <rPr>
        <sz val="7"/>
        <rFont val="Times New Roman"/>
        <family val="1"/>
      </rPr>
      <t xml:space="preserve">         </t>
    </r>
    <r>
      <rPr>
        <sz val="11"/>
        <rFont val="Times New Roman"/>
        <family val="1"/>
      </rPr>
      <t xml:space="preserve">If you need to add a line for an additional item not included on previous Pay Applications, you will need to add the line on the </t>
    </r>
    <r>
      <rPr>
        <u/>
        <sz val="11"/>
        <rFont val="Times New Roman"/>
        <family val="1"/>
      </rPr>
      <t>Prior App Continuation Sheet</t>
    </r>
    <r>
      <rPr>
        <sz val="11"/>
        <rFont val="Times New Roman"/>
        <family val="1"/>
      </rPr>
      <t xml:space="preserve"> first and complete Columns A-C. Then add a line on the </t>
    </r>
    <r>
      <rPr>
        <u/>
        <sz val="11"/>
        <rFont val="Times New Roman"/>
        <family val="1"/>
      </rPr>
      <t>Current App Continuation Sheet</t>
    </r>
    <r>
      <rPr>
        <sz val="11"/>
        <rFont val="Times New Roman"/>
        <family val="1"/>
      </rPr>
      <t>, Columns A-C will auto populate and you can fill in the values for the current application.</t>
    </r>
  </si>
  <si>
    <r>
      <t xml:space="preserve">                            1. </t>
    </r>
    <r>
      <rPr>
        <b/>
        <sz val="14"/>
        <rFont val="Arial"/>
        <family val="2"/>
      </rPr>
      <t>ORIGINAL CONTRACT</t>
    </r>
    <r>
      <rPr>
        <sz val="14"/>
        <rFont val="Arial"/>
        <family val="2"/>
      </rPr>
      <t xml:space="preserve"> ....………………………………………………………………………………...……………………………………...……………………………………………………………</t>
    </r>
  </si>
  <si>
    <r>
      <t xml:space="preserve">                            2. </t>
    </r>
    <r>
      <rPr>
        <b/>
        <sz val="14"/>
        <rFont val="Arial"/>
        <family val="2"/>
      </rPr>
      <t>TOTAL BY EXECUTED CHANGE ORDERS</t>
    </r>
    <r>
      <rPr>
        <sz val="14"/>
        <rFont val="Arial"/>
        <family val="2"/>
      </rPr>
      <t>……………………………………………………….……………………………………………………………………………………..</t>
    </r>
  </si>
  <si>
    <r>
      <t xml:space="preserve">                            3. </t>
    </r>
    <r>
      <rPr>
        <b/>
        <sz val="14"/>
        <rFont val="Arial"/>
        <family val="2"/>
      </rPr>
      <t>CONTRACT TOTAL TO DATE</t>
    </r>
    <r>
      <rPr>
        <sz val="14"/>
        <rFont val="Arial"/>
        <family val="2"/>
      </rPr>
      <t xml:space="preserve"> (Line 1 + Line 2)…………………………………………………………....………………………………………………………………………………..</t>
    </r>
  </si>
  <si>
    <r>
      <t xml:space="preserve">                            4. </t>
    </r>
    <r>
      <rPr>
        <b/>
        <sz val="14"/>
        <rFont val="Arial"/>
        <family val="2"/>
      </rPr>
      <t xml:space="preserve">TOTAL COMPLETED AND STORED TO DATE </t>
    </r>
    <r>
      <rPr>
        <sz val="14"/>
        <rFont val="Arial"/>
        <family val="2"/>
      </rPr>
      <t>(Columns G on continuation sheets)……………......……………………………………………….</t>
    </r>
  </si>
  <si>
    <r>
      <t xml:space="preserve">                            5. </t>
    </r>
    <r>
      <rPr>
        <b/>
        <sz val="14"/>
        <rFont val="Arial"/>
        <family val="2"/>
      </rPr>
      <t>RETAINAGE</t>
    </r>
    <r>
      <rPr>
        <sz val="14"/>
        <rFont val="Arial"/>
        <family val="2"/>
      </rPr>
      <t>…………………….</t>
    </r>
  </si>
  <si>
    <r>
      <t xml:space="preserve">From: </t>
    </r>
    <r>
      <rPr>
        <sz val="11"/>
        <rFont val="Arial"/>
        <family val="2"/>
      </rPr>
      <t>(Contractor's name, address, city state, zip code)</t>
    </r>
  </si>
  <si>
    <r>
      <rPr>
        <b/>
        <sz val="14"/>
        <rFont val="Arial"/>
        <family val="2"/>
      </rPr>
      <t>TOTAL RETAINAGE</t>
    </r>
    <r>
      <rPr>
        <sz val="14"/>
        <rFont val="Arial"/>
        <family val="2"/>
      </rPr>
      <t xml:space="preserve"> (Line 5a + Line 5b) …...…....…………....……..………………...…</t>
    </r>
  </si>
  <si>
    <r>
      <t xml:space="preserve">                           6. </t>
    </r>
    <r>
      <rPr>
        <b/>
        <sz val="14"/>
        <rFont val="Arial"/>
        <family val="2"/>
      </rPr>
      <t>TOTAL EARNED LESS RETAINAGE</t>
    </r>
    <r>
      <rPr>
        <sz val="14"/>
        <rFont val="Arial"/>
        <family val="2"/>
      </rPr>
      <t xml:space="preserve"> (Line 4 minus Line 5)….……………………………………...……………………………………………………………………………</t>
    </r>
  </si>
  <si>
    <r>
      <t xml:space="preserve">                           7. </t>
    </r>
    <r>
      <rPr>
        <b/>
        <sz val="14"/>
        <rFont val="Arial"/>
        <family val="2"/>
      </rPr>
      <t xml:space="preserve">TOTAL EARNED </t>
    </r>
    <r>
      <rPr>
        <sz val="14"/>
        <rFont val="Arial"/>
        <family val="2"/>
      </rPr>
      <t>(Line 6 minus value of outstanding punch list items) ….………………………………..…..………………………………….……………………..…….</t>
    </r>
  </si>
  <si>
    <r>
      <t xml:space="preserve">                           8. </t>
    </r>
    <r>
      <rPr>
        <b/>
        <sz val="14"/>
        <rFont val="Arial"/>
        <family val="2"/>
      </rPr>
      <t>TOTAL EARNED FROM PREVIOUS CERTIFICATE</t>
    </r>
    <r>
      <rPr>
        <sz val="14"/>
        <rFont val="Arial"/>
        <family val="2"/>
      </rPr>
      <t>….…………………………………………..……………………………………………………………………………..</t>
    </r>
  </si>
  <si>
    <r>
      <t xml:space="preserve">                           9.  </t>
    </r>
    <r>
      <rPr>
        <b/>
        <sz val="14"/>
        <rFont val="Arial"/>
        <family val="2"/>
      </rPr>
      <t>AMOUNT DUE THIS STATEMENT</t>
    </r>
    <r>
      <rPr>
        <sz val="14"/>
        <rFont val="Arial"/>
        <family val="2"/>
      </rPr>
      <t xml:space="preserve"> (Line 7 minus line 8).…………………………………………………...………………………………………………………………………</t>
    </r>
  </si>
  <si>
    <r>
      <t xml:space="preserve">                         10.  </t>
    </r>
    <r>
      <rPr>
        <b/>
        <sz val="14"/>
        <rFont val="Arial"/>
        <family val="2"/>
      </rPr>
      <t xml:space="preserve">BALANCE TO COMPLETE CONTRACT, </t>
    </r>
    <r>
      <rPr>
        <sz val="14"/>
        <rFont val="Arial"/>
        <family val="2"/>
      </rPr>
      <t>including retainage</t>
    </r>
    <r>
      <rPr>
        <b/>
        <sz val="14"/>
        <rFont val="Arial"/>
        <family val="2"/>
      </rPr>
      <t xml:space="preserve"> </t>
    </r>
    <r>
      <rPr>
        <sz val="14"/>
        <rFont val="Arial"/>
        <family val="2"/>
      </rPr>
      <t>(Line 3 minus line 7).……………………………………………………………………………………</t>
    </r>
  </si>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</sst>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164" formatCode="&quot;$&quot;#,##0.00;[Red]&quot;$&quot;#,##0.00"/>
    <numFmt numFmtId="165" formatCode="0;[Red]0"/>
    <numFmt numFmtId="166" formatCode="[$-409]mmmm\ d\,\ yyyy;@"/>
    <numFmt numFmtId="167" formatCode="&quot;$&quot;#,##0.00"/>
  </numFmts>
  <fonts count="33" x14ac:knownFonts="1">
    <font>
      <sz val="10"/>
      <name val="Arial"/>
    </font>
    <font>
      <sz val="14"/>
      <name val="Arial"/>
      <family val="2"/>
    </font>
    <font>
      <sz val="10"/>
      <name val="Arial"/>
      <family val="2"/>
    </font>
    <font>
      <sz val="11"/>
      <name val="Arial"/>
      <family val="2"/>
    </font>
    <font>
      <sz val="12"/>
      <name val="Arial"/>
      <family val="2"/>
    </font>
    <font>
      <b/>
      <sz val="14"/>
      <name val="Arial"/>
      <family val="2"/>
    </font>
    <font>
      <b/>
      <sz val="11"/>
      <name val="Arial"/>
      <family val="2"/>
    </font>
    <font>
      <sz val="18"/>
      <name val="Arial"/>
      <family val="2"/>
    </font>
    <font>
      <sz val="8"/>
      <name val="Arial"/>
      <family val="2"/>
    </font>
    <font>
      <sz val="16"/>
      <name val="Arial"/>
      <family val="2"/>
    </font>
    <font>
      <b/>
      <u/>
      <sz val="11"/>
      <name val="Arial"/>
      <family val="2"/>
    </font>
    <font>
      <u/>
      <sz val="11"/>
      <name val="Arial"/>
      <family val="2"/>
    </font>
    <font>
      <b/>
      <u/>
      <sz val="14"/>
      <name val="Arial"/>
      <family val="2"/>
    </font>
    <font>
      <sz val="8"/>
      <color theme="1"/>
      <name val="Times New Roman"/>
      <family val="1"/>
    </font>
    <font>
      <sz val="8"/>
      <name val="Times New Roman"/>
      <family val="1"/>
    </font>
    <font>
      <b/>
      <u/>
      <sz val="12"/>
      <name val="Arial"/>
      <family val="2"/>
    </font>
    <font>
      <b/>
      <u/>
      <sz val="20"/>
      <name val="Arial"/>
      <family val="2"/>
    </font>
    <font>
      <b/>
      <sz val="8"/>
      <color theme="1"/>
      <name val="Times New Roman"/>
      <family val="1"/>
    </font>
    <font>
      <b/>
      <sz val="8"/>
      <name val="Times New Roman"/>
      <family val="1"/>
    </font>
    <font>
      <sz val="1"/>
      <color rgb="FFFFFFCC"/>
      <name val="Times New Roman"/>
      <family val="1"/>
    </font>
    <font>
      <sz val="8"/>
      <name val="Times New Roman"/>
      <family val="1"/>
    </font>
    <font>
      <b/>
      <sz val="8"/>
      <name val="Times New Roman"/>
      <family val="1"/>
    </font>
    <font>
      <b/>
      <sz val="8"/>
      <color theme="1"/>
      <name val="Times New Roman"/>
      <family val="1"/>
    </font>
    <font>
      <sz val="8"/>
      <color theme="1"/>
      <name val="Times New Roman"/>
      <family val="1"/>
    </font>
    <font>
      <b/>
      <sz val="14"/>
      <name val="Times New Roman"/>
      <family val="1"/>
    </font>
    <font>
      <sz val="12"/>
      <name val="Times New Roman"/>
      <family val="1"/>
    </font>
    <font>
      <b/>
      <u/>
      <sz val="11"/>
      <name val="Times New Roman"/>
      <family val="1"/>
    </font>
    <font>
      <b/>
      <sz val="11"/>
      <name val="Times New Roman"/>
      <family val="1"/>
    </font>
    <font>
      <sz val="11"/>
      <name val="Symbol"/>
      <family val="1"/>
      <charset val="2"/>
    </font>
    <font>
      <sz val="7"/>
      <name val="Times New Roman"/>
      <family val="1"/>
    </font>
    <font>
      <sz val="11"/>
      <name val="Times New Roman"/>
      <family val="1"/>
    </font>
    <font>
      <u/>
      <sz val="11"/>
      <name val="Times New Roman"/>
      <family val="1"/>
    </font>
    <font>
      <sz val="11"/>
      <name val="Courier New"/>
      <family val="3"/>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tint="-0.249977111117893"/>
        <bgColor indexed="64"/>
      </patternFill>
    </fill>
  </fills>
  <borders count="61">
    <border>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right/>
      <top style="double">
        <color indexed="64"/>
      </top>
      <bottom/>
      <diagonal/>
    </border>
    <border>
      <left style="double">
        <color indexed="64"/>
      </left>
      <right/>
      <top/>
      <bottom/>
      <diagonal/>
    </border>
    <border>
      <left/>
      <right style="double">
        <color indexed="64"/>
      </right>
      <top/>
      <bottom style="thin">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double">
        <color indexed="64"/>
      </top>
      <bottom/>
      <diagonal/>
    </border>
    <border>
      <left style="double">
        <color indexed="64"/>
      </left>
      <right/>
      <top style="double">
        <color indexed="64"/>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double">
        <color indexed="64"/>
      </right>
      <top style="double">
        <color indexed="64"/>
      </top>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thin">
        <color indexed="64"/>
      </right>
      <top/>
      <bottom style="double">
        <color indexed="64"/>
      </bottom>
      <diagonal/>
    </border>
  </borders>
  <cellStyleXfs count="1">
    <xf numFmtId="0" fontId="0" fillId="0" borderId="0"/>
  </cellStyleXfs>
  <cellXfs count="382">
    <xf numFmtId="0" fontId="0" fillId="0" borderId="0" xfId="0"/>
    <xf numFmtId="0" fontId="0" fillId="0" borderId="0" xfId="0" applyProtection="1"/>
    <xf numFmtId="0" fontId="0" fillId="0" borderId="0" xfId="0" applyBorder="1" applyAlignment="1" applyProtection="1">
      <alignment vertical="center"/>
    </xf>
    <xf numFmtId="0" fontId="0" fillId="0" borderId="0" xfId="0" applyAlignment="1" applyProtection="1">
      <alignment vertical="center"/>
    </xf>
    <xf numFmtId="0" fontId="0" fillId="0" borderId="0" xfId="0" applyBorder="1" applyProtection="1"/>
    <xf numFmtId="0" fontId="6" fillId="3" borderId="38" xfId="0" applyFont="1" applyFill="1" applyBorder="1" applyAlignment="1" applyProtection="1">
      <alignment horizontal="center" vertical="top"/>
    </xf>
    <xf numFmtId="0" fontId="0" fillId="3" borderId="21" xfId="0" applyFill="1" applyBorder="1" applyAlignment="1" applyProtection="1">
      <alignment horizontal="center" vertical="top"/>
    </xf>
    <xf numFmtId="8" fontId="9" fillId="0" borderId="3" xfId="0" applyNumberFormat="1" applyFont="1" applyFill="1" applyBorder="1" applyAlignment="1" applyProtection="1">
      <alignment horizontal="center"/>
    </xf>
    <xf numFmtId="8" fontId="9" fillId="0" borderId="36" xfId="0" applyNumberFormat="1" applyFont="1" applyFill="1" applyBorder="1" applyAlignment="1" applyProtection="1">
      <alignment horizontal="center"/>
    </xf>
    <xf numFmtId="8" fontId="9" fillId="0" borderId="0" xfId="0" applyNumberFormat="1" applyFont="1" applyFill="1" applyBorder="1" applyAlignment="1" applyProtection="1"/>
    <xf numFmtId="8" fontId="9" fillId="0" borderId="2" xfId="0" applyNumberFormat="1" applyFont="1" applyFill="1" applyBorder="1" applyAlignment="1" applyProtection="1"/>
    <xf numFmtId="8" fontId="9" fillId="0" borderId="0" xfId="0" applyNumberFormat="1" applyFont="1" applyFill="1" applyBorder="1" applyAlignment="1" applyProtection="1">
      <alignment horizontal="center"/>
    </xf>
    <xf numFmtId="8" fontId="9" fillId="0" borderId="2" xfId="0" applyNumberFormat="1" applyFont="1" applyFill="1" applyBorder="1" applyAlignment="1" applyProtection="1">
      <alignment horizontal="center"/>
    </xf>
    <xf numFmtId="0" fontId="3" fillId="3" borderId="10" xfId="0" applyFont="1" applyFill="1" applyBorder="1" applyAlignment="1" applyProtection="1">
      <alignment horizontal="center" vertical="center" wrapText="1"/>
    </xf>
    <xf numFmtId="8" fontId="9" fillId="0" borderId="0" xfId="0" applyNumberFormat="1" applyFont="1" applyFill="1" applyBorder="1" applyAlignment="1" applyProtection="1">
      <alignment horizontal="left"/>
    </xf>
    <xf numFmtId="8" fontId="9" fillId="2" borderId="0" xfId="0" applyNumberFormat="1" applyFont="1" applyFill="1" applyBorder="1" applyAlignment="1" applyProtection="1">
      <alignment horizontal="center"/>
    </xf>
    <xf numFmtId="8" fontId="9" fillId="2" borderId="19" xfId="0" applyNumberFormat="1" applyFont="1" applyFill="1" applyBorder="1" applyAlignment="1" applyProtection="1">
      <alignment horizontal="center"/>
    </xf>
    <xf numFmtId="0" fontId="3" fillId="0" borderId="0" xfId="0" applyFont="1" applyProtection="1"/>
    <xf numFmtId="8" fontId="9" fillId="0" borderId="10" xfId="0" applyNumberFormat="1" applyFont="1" applyFill="1" applyBorder="1" applyAlignment="1" applyProtection="1"/>
    <xf numFmtId="164" fontId="7" fillId="0" borderId="0" xfId="0" applyNumberFormat="1" applyFont="1" applyFill="1" applyBorder="1" applyAlignment="1" applyProtection="1">
      <alignment horizontal="center"/>
    </xf>
    <xf numFmtId="164" fontId="7" fillId="2" borderId="0" xfId="0" applyNumberFormat="1" applyFont="1" applyFill="1" applyBorder="1" applyAlignment="1" applyProtection="1">
      <alignment horizontal="center"/>
    </xf>
    <xf numFmtId="0" fontId="3" fillId="2" borderId="19" xfId="0" applyFont="1" applyFill="1" applyBorder="1" applyAlignment="1" applyProtection="1"/>
    <xf numFmtId="8" fontId="9" fillId="0" borderId="16" xfId="0" applyNumberFormat="1" applyFont="1" applyFill="1" applyBorder="1" applyAlignment="1" applyProtection="1"/>
    <xf numFmtId="8" fontId="9" fillId="0" borderId="36" xfId="0" applyNumberFormat="1" applyFont="1" applyFill="1" applyBorder="1" applyAlignment="1" applyProtection="1"/>
    <xf numFmtId="8" fontId="3" fillId="3" borderId="10" xfId="0" applyNumberFormat="1" applyFont="1" applyFill="1" applyBorder="1" applyAlignment="1" applyProtection="1">
      <alignment horizontal="center" vertical="center" wrapText="1"/>
    </xf>
    <xf numFmtId="8" fontId="9" fillId="0" borderId="31" xfId="0" applyNumberFormat="1" applyFont="1" applyFill="1" applyBorder="1" applyAlignment="1" applyProtection="1"/>
    <xf numFmtId="8" fontId="9" fillId="0" borderId="9" xfId="0" applyNumberFormat="1" applyFont="1" applyFill="1" applyBorder="1" applyAlignment="1" applyProtection="1">
      <alignment horizontal="center"/>
    </xf>
    <xf numFmtId="8" fontId="9" fillId="0" borderId="39" xfId="0" applyNumberFormat="1" applyFont="1" applyFill="1" applyBorder="1" applyAlignment="1" applyProtection="1">
      <alignment horizontal="center"/>
    </xf>
    <xf numFmtId="0" fontId="3" fillId="2" borderId="43" xfId="0" applyFont="1" applyFill="1" applyBorder="1" applyAlignment="1" applyProtection="1"/>
    <xf numFmtId="0" fontId="3" fillId="2" borderId="0" xfId="0" applyFont="1" applyFill="1" applyBorder="1" applyAlignment="1" applyProtection="1"/>
    <xf numFmtId="164" fontId="7" fillId="2" borderId="9" xfId="0" applyNumberFormat="1" applyFont="1" applyFill="1" applyBorder="1" applyAlignment="1" applyProtection="1">
      <alignment horizontal="center"/>
    </xf>
    <xf numFmtId="0" fontId="4" fillId="2" borderId="16" xfId="0" applyFont="1" applyFill="1" applyBorder="1" applyAlignment="1" applyProtection="1">
      <alignment horizontal="center"/>
    </xf>
    <xf numFmtId="0" fontId="4" fillId="2" borderId="16" xfId="0" applyFont="1" applyFill="1" applyBorder="1" applyAlignment="1" applyProtection="1"/>
    <xf numFmtId="0" fontId="11" fillId="3" borderId="10" xfId="0" applyFont="1" applyFill="1" applyBorder="1" applyAlignment="1" applyProtection="1">
      <alignment horizontal="center" vertical="center"/>
    </xf>
    <xf numFmtId="0" fontId="11" fillId="3" borderId="14" xfId="0" applyFont="1" applyFill="1" applyBorder="1" applyAlignment="1" applyProtection="1">
      <alignment horizontal="center" vertical="center"/>
    </xf>
    <xf numFmtId="0" fontId="0" fillId="2" borderId="5" xfId="0" applyFill="1" applyBorder="1" applyAlignment="1" applyProtection="1">
      <alignment horizontal="left" wrapText="1"/>
    </xf>
    <xf numFmtId="0" fontId="0" fillId="2" borderId="0" xfId="0" applyFill="1" applyBorder="1" applyAlignment="1" applyProtection="1">
      <alignment horizontal="left" wrapText="1"/>
    </xf>
    <xf numFmtId="0" fontId="3" fillId="2" borderId="0" xfId="0" applyFont="1" applyFill="1" applyBorder="1" applyAlignment="1" applyProtection="1">
      <alignment horizontal="justify" vertical="center" wrapText="1"/>
    </xf>
    <xf numFmtId="0" fontId="0" fillId="2" borderId="19" xfId="0" applyFill="1" applyBorder="1" applyAlignment="1" applyProtection="1">
      <alignment horizontal="justify" vertical="center" wrapText="1"/>
    </xf>
    <xf numFmtId="0" fontId="4" fillId="2" borderId="43" xfId="0" applyFont="1" applyFill="1" applyBorder="1" applyAlignment="1" applyProtection="1">
      <alignment horizontal="justify"/>
    </xf>
    <xf numFmtId="0" fontId="0" fillId="2" borderId="17" xfId="0" applyFill="1" applyBorder="1" applyAlignment="1" applyProtection="1">
      <alignment horizontal="justify"/>
    </xf>
    <xf numFmtId="0" fontId="0" fillId="2" borderId="18" xfId="0" applyFill="1" applyBorder="1" applyAlignment="1" applyProtection="1">
      <alignment horizontal="justify"/>
    </xf>
    <xf numFmtId="0" fontId="0" fillId="0" borderId="0" xfId="0" applyBorder="1" applyAlignment="1" applyProtection="1">
      <alignment horizontal="justify" vertical="center"/>
    </xf>
    <xf numFmtId="0" fontId="3" fillId="0" borderId="0" xfId="0" applyFont="1" applyFill="1" applyBorder="1" applyAlignment="1" applyProtection="1">
      <alignment horizontal="justify"/>
    </xf>
    <xf numFmtId="0" fontId="3" fillId="0" borderId="19" xfId="0" applyFont="1" applyFill="1" applyBorder="1" applyAlignment="1" applyProtection="1">
      <alignment horizontal="justify"/>
    </xf>
    <xf numFmtId="0" fontId="0" fillId="2" borderId="43" xfId="0" applyFill="1" applyBorder="1" applyProtection="1"/>
    <xf numFmtId="0" fontId="2" fillId="2" borderId="17" xfId="0" applyFont="1" applyFill="1" applyBorder="1" applyAlignment="1" applyProtection="1">
      <alignment horizontal="justify" vertical="center" wrapText="1"/>
    </xf>
    <xf numFmtId="0" fontId="2" fillId="2" borderId="18" xfId="0" applyFont="1" applyFill="1" applyBorder="1" applyAlignment="1" applyProtection="1">
      <alignment horizontal="justify" vertical="center" wrapText="1"/>
    </xf>
    <xf numFmtId="0" fontId="0" fillId="0" borderId="0" xfId="0" applyBorder="1" applyAlignment="1" applyProtection="1"/>
    <xf numFmtId="0" fontId="2" fillId="0" borderId="0" xfId="0" applyFont="1" applyBorder="1" applyAlignment="1" applyProtection="1"/>
    <xf numFmtId="0" fontId="0" fillId="0" borderId="0" xfId="0" applyAlignment="1" applyProtection="1"/>
    <xf numFmtId="0" fontId="2" fillId="0" borderId="0" xfId="0" applyFont="1" applyProtection="1"/>
    <xf numFmtId="0" fontId="0" fillId="0" borderId="2" xfId="0" applyBorder="1" applyProtection="1"/>
    <xf numFmtId="0" fontId="13" fillId="0" borderId="0" xfId="0" applyFont="1" applyBorder="1" applyAlignment="1" applyProtection="1">
      <alignment horizontal="center"/>
      <protection locked="0"/>
    </xf>
    <xf numFmtId="0" fontId="13" fillId="0" borderId="0" xfId="0" applyFont="1" applyBorder="1" applyAlignment="1" applyProtection="1">
      <alignment horizontal="left"/>
      <protection locked="0"/>
    </xf>
    <xf numFmtId="8" fontId="13" fillId="0" borderId="0" xfId="0" applyNumberFormat="1" applyFont="1" applyBorder="1" applyAlignment="1" applyProtection="1">
      <alignment horizontal="right"/>
      <protection locked="0"/>
    </xf>
    <xf numFmtId="0" fontId="14" fillId="0" borderId="0" xfId="0" applyFont="1" applyBorder="1" applyAlignment="1" applyProtection="1">
      <alignment horizontal="center"/>
      <protection locked="0"/>
    </xf>
    <xf numFmtId="0" fontId="14" fillId="0" borderId="0" xfId="0" applyFont="1" applyBorder="1" applyAlignment="1" applyProtection="1">
      <alignment horizontal="left"/>
      <protection locked="0"/>
    </xf>
    <xf numFmtId="0" fontId="14" fillId="0" borderId="0" xfId="0" applyFont="1" applyAlignment="1" applyProtection="1">
      <alignment horizontal="left"/>
      <protection locked="0"/>
    </xf>
    <xf numFmtId="0" fontId="13" fillId="3" borderId="50" xfId="0" applyFont="1" applyFill="1" applyBorder="1" applyProtection="1"/>
    <xf numFmtId="0" fontId="14" fillId="0" borderId="51" xfId="0" applyFont="1" applyBorder="1" applyAlignment="1" applyProtection="1">
      <alignment horizontal="center"/>
    </xf>
    <xf numFmtId="0" fontId="14" fillId="0" borderId="0" xfId="0" applyFont="1" applyProtection="1"/>
    <xf numFmtId="0" fontId="13" fillId="3" borderId="15" xfId="0" applyFont="1" applyFill="1" applyBorder="1" applyProtection="1"/>
    <xf numFmtId="14" fontId="14" fillId="0" borderId="10" xfId="0" applyNumberFormat="1" applyFont="1" applyBorder="1" applyAlignment="1" applyProtection="1">
      <alignment horizontal="center"/>
    </xf>
    <xf numFmtId="0" fontId="14" fillId="0" borderId="10" xfId="0" applyFont="1" applyBorder="1" applyAlignment="1" applyProtection="1">
      <alignment horizontal="left"/>
    </xf>
    <xf numFmtId="0" fontId="14" fillId="3" borderId="10" xfId="0" applyFont="1" applyFill="1" applyBorder="1" applyAlignment="1" applyProtection="1">
      <alignment horizontal="center"/>
    </xf>
    <xf numFmtId="0" fontId="14" fillId="3" borderId="27" xfId="0" applyFont="1" applyFill="1" applyBorder="1" applyAlignment="1" applyProtection="1">
      <alignment horizontal="center"/>
    </xf>
    <xf numFmtId="0" fontId="13" fillId="2" borderId="8" xfId="0" applyFont="1" applyFill="1" applyBorder="1" applyProtection="1"/>
    <xf numFmtId="0" fontId="14" fillId="2" borderId="54" xfId="0" applyFont="1" applyFill="1" applyBorder="1" applyProtection="1"/>
    <xf numFmtId="0" fontId="17" fillId="4" borderId="50" xfId="0" applyFont="1" applyFill="1" applyBorder="1" applyAlignment="1" applyProtection="1">
      <alignment horizontal="center"/>
    </xf>
    <xf numFmtId="0" fontId="17" fillId="4" borderId="29" xfId="0" applyFont="1" applyFill="1" applyBorder="1" applyAlignment="1" applyProtection="1">
      <alignment horizontal="center"/>
    </xf>
    <xf numFmtId="0" fontId="17" fillId="4" borderId="28" xfId="0" applyFont="1" applyFill="1" applyBorder="1" applyAlignment="1" applyProtection="1">
      <alignment horizontal="center"/>
    </xf>
    <xf numFmtId="0" fontId="13" fillId="3" borderId="58" xfId="0" applyFont="1" applyFill="1" applyBorder="1" applyAlignment="1" applyProtection="1">
      <alignment horizontal="center" vertical="top" wrapText="1"/>
    </xf>
    <xf numFmtId="0" fontId="13" fillId="3" borderId="52" xfId="0" applyFont="1" applyFill="1" applyBorder="1" applyAlignment="1" applyProtection="1">
      <alignment horizontal="center" vertical="top" wrapText="1"/>
    </xf>
    <xf numFmtId="0" fontId="13" fillId="3" borderId="44" xfId="0" applyFont="1" applyFill="1" applyBorder="1" applyAlignment="1" applyProtection="1">
      <alignment horizontal="center" vertical="top" wrapText="1"/>
    </xf>
    <xf numFmtId="0" fontId="13" fillId="3" borderId="59" xfId="0" applyFont="1" applyFill="1" applyBorder="1" applyAlignment="1" applyProtection="1">
      <alignment horizontal="center" vertical="top" wrapText="1"/>
    </xf>
    <xf numFmtId="0" fontId="13" fillId="3" borderId="35" xfId="0" applyFont="1" applyFill="1" applyBorder="1" applyAlignment="1" applyProtection="1">
      <alignment horizontal="center" vertical="top" wrapText="1"/>
    </xf>
    <xf numFmtId="0" fontId="13" fillId="3" borderId="48" xfId="0" applyFont="1" applyFill="1" applyBorder="1" applyAlignment="1" applyProtection="1">
      <alignment horizontal="center" vertical="top" wrapText="1"/>
    </xf>
    <xf numFmtId="0" fontId="19" fillId="3" borderId="0" xfId="0" applyFont="1" applyFill="1" applyBorder="1" applyAlignment="1" applyProtection="1">
      <alignment horizontal="center" vertical="top" wrapText="1"/>
    </xf>
    <xf numFmtId="0" fontId="14" fillId="3" borderId="0" xfId="0" applyFont="1" applyFill="1" applyBorder="1" applyAlignment="1" applyProtection="1">
      <alignment horizontal="center" vertical="top" wrapText="1"/>
    </xf>
    <xf numFmtId="0" fontId="13" fillId="0" borderId="0" xfId="0" applyFont="1" applyBorder="1" applyAlignment="1" applyProtection="1">
      <alignment horizontal="center"/>
    </xf>
    <xf numFmtId="0" fontId="13" fillId="0" borderId="0" xfId="0" applyFont="1" applyBorder="1" applyAlignment="1" applyProtection="1">
      <alignment horizontal="left"/>
    </xf>
    <xf numFmtId="8" fontId="13" fillId="0" borderId="0" xfId="0" applyNumberFormat="1" applyFont="1" applyBorder="1" applyAlignment="1" applyProtection="1">
      <alignment horizontal="right"/>
    </xf>
    <xf numFmtId="9" fontId="13" fillId="0" borderId="0" xfId="0" applyNumberFormat="1" applyFont="1" applyBorder="1" applyAlignment="1" applyProtection="1">
      <alignment horizontal="right"/>
    </xf>
    <xf numFmtId="0" fontId="14" fillId="0" borderId="0" xfId="0" applyFont="1" applyBorder="1" applyAlignment="1" applyProtection="1">
      <alignment horizontal="center"/>
    </xf>
    <xf numFmtId="0" fontId="14" fillId="0" borderId="0" xfId="0" applyFont="1" applyBorder="1" applyAlignment="1" applyProtection="1">
      <alignment horizontal="left"/>
    </xf>
    <xf numFmtId="0" fontId="14" fillId="3" borderId="9" xfId="0" applyFont="1" applyFill="1" applyBorder="1" applyAlignment="1" applyProtection="1">
      <alignment horizontal="center"/>
    </xf>
    <xf numFmtId="0" fontId="18" fillId="3" borderId="9" xfId="0" applyFont="1" applyFill="1" applyBorder="1" applyAlignment="1" applyProtection="1">
      <alignment horizontal="left"/>
    </xf>
    <xf numFmtId="8" fontId="17" fillId="3" borderId="9" xfId="0" applyNumberFormat="1" applyFont="1" applyFill="1" applyBorder="1" applyAlignment="1" applyProtection="1">
      <alignment horizontal="right"/>
    </xf>
    <xf numFmtId="0" fontId="3" fillId="0" borderId="0" xfId="0" applyFont="1" applyBorder="1" applyAlignment="1" applyProtection="1">
      <alignment horizontal="justify" vertical="center" wrapText="1"/>
    </xf>
    <xf numFmtId="0" fontId="3" fillId="0" borderId="5" xfId="0" applyFont="1" applyBorder="1" applyAlignment="1" applyProtection="1"/>
    <xf numFmtId="0" fontId="3" fillId="0" borderId="0" xfId="0" applyFont="1" applyBorder="1" applyAlignment="1" applyProtection="1"/>
    <xf numFmtId="9" fontId="9" fillId="0" borderId="10" xfId="0" applyNumberFormat="1" applyFont="1" applyBorder="1" applyAlignment="1" applyProtection="1">
      <alignment horizontal="center" vertical="center"/>
      <protection locked="0"/>
    </xf>
    <xf numFmtId="8" fontId="4" fillId="0" borderId="10" xfId="0" applyNumberFormat="1" applyFont="1" applyFill="1" applyBorder="1" applyAlignment="1" applyProtection="1">
      <alignment horizontal="center" vertical="center"/>
      <protection locked="0"/>
    </xf>
    <xf numFmtId="8" fontId="4" fillId="0" borderId="14" xfId="0" applyNumberFormat="1" applyFont="1" applyFill="1" applyBorder="1" applyAlignment="1" applyProtection="1">
      <alignment horizontal="center" vertical="center"/>
      <protection locked="0"/>
    </xf>
    <xf numFmtId="0" fontId="20" fillId="3" borderId="9" xfId="0" applyFont="1" applyFill="1" applyBorder="1" applyAlignment="1" applyProtection="1">
      <alignment horizontal="center"/>
    </xf>
    <xf numFmtId="0" fontId="21" fillId="3" borderId="9" xfId="0" applyFont="1" applyFill="1" applyBorder="1" applyAlignment="1" applyProtection="1">
      <alignment horizontal="left"/>
    </xf>
    <xf numFmtId="8" fontId="22" fillId="3" borderId="9" xfId="0" applyNumberFormat="1" applyFont="1" applyFill="1" applyBorder="1" applyAlignment="1" applyProtection="1">
      <alignment horizontal="right"/>
    </xf>
    <xf numFmtId="0" fontId="20" fillId="0" borderId="0" xfId="0" applyNumberFormat="1" applyFont="1" applyBorder="1" applyAlignment="1" applyProtection="1">
      <alignment horizontal="center"/>
    </xf>
    <xf numFmtId="0" fontId="20" fillId="0" borderId="0" xfId="0" applyNumberFormat="1" applyFont="1" applyBorder="1" applyAlignment="1" applyProtection="1">
      <alignment horizontal="left"/>
    </xf>
    <xf numFmtId="0" fontId="14" fillId="0" borderId="29" xfId="0" applyNumberFormat="1" applyFont="1" applyBorder="1" applyAlignment="1" applyProtection="1">
      <alignment horizontal="left"/>
    </xf>
    <xf numFmtId="0" fontId="14" fillId="0" borderId="10" xfId="0" applyNumberFormat="1" applyFont="1" applyBorder="1" applyAlignment="1" applyProtection="1">
      <alignment horizontal="left"/>
    </xf>
    <xf numFmtId="14" fontId="14" fillId="0" borderId="10" xfId="0" applyNumberFormat="1" applyFont="1" applyBorder="1" applyAlignment="1" applyProtection="1">
      <alignment horizontal="center" vertical="center"/>
    </xf>
    <xf numFmtId="14" fontId="14" fillId="0" borderId="14" xfId="0" applyNumberFormat="1" applyFont="1" applyBorder="1" applyAlignment="1" applyProtection="1">
      <alignment horizontal="center" vertical="center"/>
    </xf>
    <xf numFmtId="0" fontId="17" fillId="4" borderId="29" xfId="0" applyFont="1" applyFill="1" applyBorder="1" applyAlignment="1" applyProtection="1">
      <alignment horizontal="center"/>
    </xf>
    <xf numFmtId="8" fontId="14" fillId="0" borderId="0" xfId="0" applyNumberFormat="1" applyFont="1" applyBorder="1" applyAlignment="1" applyProtection="1">
      <alignment horizontal="right"/>
    </xf>
    <xf numFmtId="8" fontId="14" fillId="0" borderId="0" xfId="0" applyNumberFormat="1" applyFont="1" applyBorder="1" applyAlignment="1" applyProtection="1">
      <alignment horizontal="right"/>
      <protection locked="0"/>
    </xf>
    <xf numFmtId="9" fontId="14" fillId="0" borderId="0" xfId="0" applyNumberFormat="1" applyFont="1" applyBorder="1" applyAlignment="1" applyProtection="1">
      <alignment horizontal="right"/>
    </xf>
    <xf numFmtId="8" fontId="20" fillId="0" borderId="0" xfId="0" applyNumberFormat="1" applyFont="1" applyBorder="1" applyAlignment="1" applyProtection="1">
      <alignment horizontal="right"/>
    </xf>
    <xf numFmtId="8" fontId="20" fillId="0" borderId="0" xfId="0" applyNumberFormat="1" applyFont="1" applyBorder="1" applyAlignment="1" applyProtection="1">
      <alignment horizontal="right"/>
      <protection locked="0"/>
    </xf>
    <xf numFmtId="9" fontId="20" fillId="0" borderId="0" xfId="0" applyNumberFormat="1" applyFont="1" applyBorder="1" applyAlignment="1" applyProtection="1">
      <alignment horizontal="right"/>
    </xf>
    <xf numFmtId="9" fontId="21" fillId="3" borderId="9" xfId="0" applyNumberFormat="1" applyFont="1" applyFill="1" applyBorder="1" applyAlignment="1" applyProtection="1">
      <alignment horizontal="right"/>
    </xf>
    <xf numFmtId="0" fontId="14" fillId="0" borderId="0" xfId="0" applyFont="1" applyAlignment="1" applyProtection="1">
      <alignment horizontal="right"/>
    </xf>
    <xf numFmtId="0" fontId="14" fillId="2" borderId="38" xfId="0" applyFont="1" applyFill="1" applyBorder="1" applyAlignment="1" applyProtection="1">
      <alignment horizontal="center"/>
    </xf>
    <xf numFmtId="0" fontId="14" fillId="2" borderId="4" xfId="0" applyFont="1" applyFill="1" applyBorder="1" applyAlignment="1" applyProtection="1">
      <alignment horizontal="center"/>
    </xf>
    <xf numFmtId="0" fontId="14" fillId="2" borderId="37" xfId="0" applyFont="1" applyFill="1" applyBorder="1" applyAlignment="1" applyProtection="1">
      <alignment horizontal="center"/>
    </xf>
    <xf numFmtId="0" fontId="14" fillId="2" borderId="53" xfId="0" applyFont="1" applyFill="1" applyBorder="1" applyAlignment="1" applyProtection="1">
      <alignment horizontal="center"/>
    </xf>
    <xf numFmtId="0" fontId="14" fillId="2" borderId="0" xfId="0" applyFont="1" applyFill="1" applyAlignment="1" applyProtection="1">
      <alignment horizontal="center"/>
    </xf>
    <xf numFmtId="0" fontId="14" fillId="2" borderId="6" xfId="0" applyFont="1" applyFill="1" applyBorder="1" applyAlignment="1" applyProtection="1">
      <alignment horizontal="center"/>
    </xf>
    <xf numFmtId="0" fontId="14" fillId="2" borderId="3" xfId="0" applyFont="1" applyFill="1" applyBorder="1" applyAlignment="1" applyProtection="1">
      <alignment horizontal="center"/>
    </xf>
    <xf numFmtId="0" fontId="14" fillId="2" borderId="9" xfId="0" applyFont="1" applyFill="1" applyBorder="1" applyAlignment="1" applyProtection="1">
      <alignment horizontal="center"/>
    </xf>
    <xf numFmtId="14" fontId="14" fillId="2" borderId="54" xfId="0" applyNumberFormat="1" applyFont="1" applyFill="1" applyBorder="1" applyAlignment="1" applyProtection="1">
      <alignment horizontal="center" vertical="center"/>
    </xf>
    <xf numFmtId="14" fontId="14" fillId="2" borderId="55" xfId="0" applyNumberFormat="1" applyFont="1" applyFill="1" applyBorder="1" applyAlignment="1" applyProtection="1">
      <alignment horizontal="center" vertical="center"/>
    </xf>
    <xf numFmtId="8" fontId="14" fillId="0" borderId="0" xfId="0" applyNumberFormat="1" applyFont="1" applyAlignment="1" applyProtection="1">
      <alignment horizontal="right"/>
      <protection locked="0"/>
    </xf>
    <xf numFmtId="8" fontId="14" fillId="0" borderId="0" xfId="0" applyNumberFormat="1" applyFont="1" applyAlignment="1" applyProtection="1">
      <alignment horizontal="right"/>
    </xf>
    <xf numFmtId="9" fontId="14" fillId="0" borderId="0" xfId="0" applyNumberFormat="1" applyFont="1" applyAlignment="1" applyProtection="1">
      <alignment horizontal="right"/>
    </xf>
    <xf numFmtId="9" fontId="18" fillId="3" borderId="9" xfId="0" applyNumberFormat="1" applyFont="1" applyFill="1" applyBorder="1" applyAlignment="1" applyProtection="1">
      <alignment horizontal="right"/>
    </xf>
    <xf numFmtId="8" fontId="14" fillId="0" borderId="0" xfId="0" applyNumberFormat="1" applyFont="1" applyProtection="1">
      <protection locked="0"/>
    </xf>
    <xf numFmtId="8" fontId="14" fillId="0" borderId="0" xfId="0" applyNumberFormat="1" applyFont="1" applyBorder="1" applyProtection="1">
      <protection locked="0"/>
    </xf>
    <xf numFmtId="8" fontId="23" fillId="0" borderId="0" xfId="0" applyNumberFormat="1" applyFont="1" applyBorder="1" applyAlignment="1" applyProtection="1">
      <alignment horizontal="right"/>
    </xf>
    <xf numFmtId="167" fontId="14" fillId="2" borderId="4" xfId="0" applyNumberFormat="1" applyFont="1" applyFill="1" applyBorder="1" applyAlignment="1" applyProtection="1">
      <alignment horizontal="center"/>
    </xf>
    <xf numFmtId="167" fontId="14" fillId="2" borderId="0" xfId="0" applyNumberFormat="1" applyFont="1" applyFill="1" applyAlignment="1" applyProtection="1">
      <alignment horizontal="center"/>
    </xf>
    <xf numFmtId="167" fontId="17" fillId="4" borderId="29" xfId="0" applyNumberFormat="1" applyFont="1" applyFill="1" applyBorder="1" applyAlignment="1" applyProtection="1">
      <alignment horizontal="center"/>
    </xf>
    <xf numFmtId="167" fontId="13" fillId="3" borderId="52" xfId="0" applyNumberFormat="1" applyFont="1" applyFill="1" applyBorder="1" applyAlignment="1" applyProtection="1">
      <alignment horizontal="center" vertical="top" wrapText="1"/>
    </xf>
    <xf numFmtId="167" fontId="13" fillId="3" borderId="35" xfId="0" applyNumberFormat="1" applyFont="1" applyFill="1" applyBorder="1" applyAlignment="1" applyProtection="1">
      <alignment horizontal="center" vertical="top" wrapText="1"/>
    </xf>
    <xf numFmtId="167" fontId="14" fillId="3" borderId="0" xfId="0" applyNumberFormat="1" applyFont="1" applyFill="1" applyBorder="1" applyAlignment="1" applyProtection="1">
      <alignment horizontal="center" vertical="top" wrapText="1"/>
    </xf>
    <xf numFmtId="167" fontId="14" fillId="0" borderId="0" xfId="0" applyNumberFormat="1" applyFont="1" applyProtection="1"/>
    <xf numFmtId="8" fontId="14" fillId="0" borderId="0" xfId="0" applyNumberFormat="1" applyFont="1" applyProtection="1"/>
    <xf numFmtId="9" fontId="14" fillId="2" borderId="2" xfId="0" applyNumberFormat="1" applyFont="1" applyFill="1" applyBorder="1" applyAlignment="1" applyProtection="1">
      <alignment horizontal="center"/>
    </xf>
    <xf numFmtId="9" fontId="14" fillId="2" borderId="9" xfId="0" applyNumberFormat="1" applyFont="1" applyFill="1" applyBorder="1" applyAlignment="1" applyProtection="1">
      <alignment horizontal="center"/>
    </xf>
    <xf numFmtId="9" fontId="13" fillId="3" borderId="52" xfId="0" applyNumberFormat="1" applyFont="1" applyFill="1" applyBorder="1" applyAlignment="1" applyProtection="1">
      <alignment horizontal="center" vertical="top" wrapText="1"/>
    </xf>
    <xf numFmtId="9" fontId="13" fillId="3" borderId="35" xfId="0" applyNumberFormat="1" applyFont="1" applyFill="1" applyBorder="1" applyAlignment="1" applyProtection="1">
      <alignment horizontal="center" vertical="top" wrapText="1"/>
    </xf>
    <xf numFmtId="9" fontId="19" fillId="3" borderId="0" xfId="0" applyNumberFormat="1" applyFont="1" applyFill="1" applyBorder="1" applyAlignment="1" applyProtection="1">
      <alignment horizontal="center" vertical="top" wrapText="1"/>
    </xf>
    <xf numFmtId="9" fontId="14" fillId="0" borderId="0" xfId="0" applyNumberFormat="1" applyFont="1" applyProtection="1"/>
    <xf numFmtId="0" fontId="25" fillId="0" borderId="0" xfId="0" applyFont="1" applyAlignment="1">
      <alignment horizontal="center" vertical="center" wrapText="1"/>
    </xf>
    <xf numFmtId="0" fontId="0" fillId="0" borderId="0" xfId="0" applyAlignment="1">
      <alignment wrapText="1"/>
    </xf>
    <xf numFmtId="0" fontId="30" fillId="0" borderId="0" xfId="0" applyFont="1" applyAlignment="1">
      <alignment vertical="center" wrapText="1"/>
    </xf>
    <xf numFmtId="0" fontId="15" fillId="0" borderId="0" xfId="0" applyFont="1" applyFill="1" applyBorder="1" applyAlignment="1" applyProtection="1"/>
    <xf numFmtId="0" fontId="1" fillId="0" borderId="0" xfId="0" applyFont="1" applyBorder="1" applyAlignment="1" applyProtection="1">
      <alignment horizontal="right"/>
    </xf>
    <xf numFmtId="0" fontId="1" fillId="0" borderId="0" xfId="0" applyFont="1" applyBorder="1" applyAlignment="1" applyProtection="1"/>
    <xf numFmtId="0" fontId="1" fillId="0" borderId="8" xfId="0" applyFont="1" applyBorder="1" applyAlignment="1" applyProtection="1"/>
    <xf numFmtId="0" fontId="1" fillId="0" borderId="9" xfId="0" applyFont="1" applyBorder="1" applyAlignment="1" applyProtection="1"/>
    <xf numFmtId="0" fontId="6" fillId="0" borderId="57" xfId="0" applyFont="1" applyFill="1" applyBorder="1" applyAlignment="1" applyProtection="1"/>
    <xf numFmtId="0" fontId="6" fillId="0" borderId="54" xfId="0" applyFont="1" applyFill="1" applyBorder="1" applyAlignment="1" applyProtection="1"/>
    <xf numFmtId="0" fontId="6" fillId="0" borderId="55" xfId="0" applyFont="1" applyFill="1" applyBorder="1" applyAlignment="1" applyProtection="1"/>
    <xf numFmtId="0" fontId="4" fillId="0" borderId="24" xfId="0" applyFont="1" applyBorder="1" applyAlignment="1" applyProtection="1">
      <alignment horizontal="center" vertical="center" wrapText="1"/>
    </xf>
    <xf numFmtId="0" fontId="4" fillId="0" borderId="3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12" fillId="3" borderId="24" xfId="0" applyFont="1" applyFill="1" applyBorder="1" applyAlignment="1" applyProtection="1">
      <alignment horizontal="center" vertical="center" wrapText="1"/>
    </xf>
    <xf numFmtId="0" fontId="12" fillId="3" borderId="37" xfId="0" applyFont="1" applyFill="1" applyBorder="1" applyAlignment="1" applyProtection="1">
      <alignment horizontal="center" vertical="center" wrapText="1"/>
    </xf>
    <xf numFmtId="0" fontId="12" fillId="3" borderId="5" xfId="0"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0" fontId="12" fillId="3" borderId="8" xfId="0" applyFont="1" applyFill="1" applyBorder="1" applyAlignment="1" applyProtection="1">
      <alignment horizontal="center" vertical="center" wrapText="1"/>
    </xf>
    <xf numFmtId="0" fontId="12" fillId="3" borderId="39"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xf>
    <xf numFmtId="0" fontId="6" fillId="3" borderId="23"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6"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36"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4" fillId="0" borderId="16" xfId="0" applyFont="1" applyFill="1" applyBorder="1" applyAlignment="1" applyProtection="1">
      <alignment horizontal="center" vertical="center" wrapText="1"/>
    </xf>
    <xf numFmtId="8" fontId="1" fillId="0" borderId="40" xfId="0" applyNumberFormat="1" applyFont="1" applyFill="1" applyBorder="1" applyAlignment="1" applyProtection="1">
      <alignment horizontal="center" vertical="center"/>
    </xf>
    <xf numFmtId="8" fontId="1" fillId="0" borderId="26" xfId="0" applyNumberFormat="1" applyFont="1" applyFill="1" applyBorder="1" applyAlignment="1" applyProtection="1">
      <alignment horizontal="center" vertical="center"/>
    </xf>
    <xf numFmtId="8" fontId="1" fillId="0" borderId="34" xfId="0" applyNumberFormat="1" applyFont="1" applyFill="1" applyBorder="1" applyAlignment="1" applyProtection="1">
      <alignment horizontal="center" vertical="center"/>
    </xf>
    <xf numFmtId="8" fontId="1" fillId="0" borderId="19" xfId="0" applyNumberFormat="1" applyFont="1" applyFill="1" applyBorder="1" applyAlignment="1" applyProtection="1">
      <alignment horizontal="center" vertical="center"/>
    </xf>
    <xf numFmtId="8" fontId="1" fillId="0" borderId="41" xfId="0" applyNumberFormat="1" applyFont="1" applyFill="1" applyBorder="1" applyAlignment="1" applyProtection="1">
      <alignment horizontal="center" vertical="center"/>
    </xf>
    <xf numFmtId="8" fontId="1" fillId="0" borderId="7" xfId="0" applyNumberFormat="1" applyFont="1" applyFill="1" applyBorder="1" applyAlignment="1" applyProtection="1">
      <alignment horizontal="center" vertical="center"/>
    </xf>
    <xf numFmtId="0" fontId="10" fillId="3" borderId="32" xfId="0" applyFont="1" applyFill="1" applyBorder="1" applyAlignment="1" applyProtection="1">
      <alignment horizontal="center" vertical="center" wrapText="1"/>
    </xf>
    <xf numFmtId="0" fontId="10" fillId="3" borderId="20" xfId="0" applyFont="1" applyFill="1" applyBorder="1" applyAlignment="1" applyProtection="1">
      <alignment horizontal="center" vertical="center" wrapText="1"/>
    </xf>
    <xf numFmtId="0" fontId="10" fillId="3" borderId="22" xfId="0" applyFont="1" applyFill="1" applyBorder="1" applyAlignment="1" applyProtection="1">
      <alignment horizontal="center" vertical="center" wrapText="1"/>
    </xf>
    <xf numFmtId="0" fontId="5" fillId="0" borderId="57" xfId="0" applyFont="1" applyBorder="1" applyAlignment="1" applyProtection="1">
      <alignment horizontal="left"/>
    </xf>
    <xf numFmtId="0" fontId="5" fillId="0" borderId="54" xfId="0" applyFont="1" applyBorder="1" applyAlignment="1" applyProtection="1">
      <alignment horizontal="left"/>
    </xf>
    <xf numFmtId="0" fontId="5" fillId="0" borderId="56" xfId="0" applyFont="1" applyBorder="1" applyAlignment="1" applyProtection="1">
      <alignment horizontal="left"/>
    </xf>
    <xf numFmtId="0" fontId="4" fillId="2" borderId="40"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4" fillId="2" borderId="34"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wrapText="1"/>
    </xf>
    <xf numFmtId="0" fontId="4" fillId="2" borderId="30"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3" fillId="0" borderId="33" xfId="0" applyFont="1" applyBorder="1" applyAlignment="1" applyProtection="1">
      <alignment horizontal="left"/>
    </xf>
    <xf numFmtId="0" fontId="3" fillId="0" borderId="3" xfId="0" applyFont="1" applyBorder="1" applyAlignment="1" applyProtection="1">
      <alignment horizontal="left"/>
    </xf>
    <xf numFmtId="0" fontId="3" fillId="0" borderId="5" xfId="0" applyFont="1" applyBorder="1" applyAlignment="1" applyProtection="1">
      <alignment horizontal="left"/>
    </xf>
    <xf numFmtId="0" fontId="3" fillId="0" borderId="0" xfId="0" applyFont="1" applyBorder="1" applyAlignment="1" applyProtection="1">
      <alignment horizontal="left"/>
    </xf>
    <xf numFmtId="0" fontId="3" fillId="0" borderId="25" xfId="0" applyFont="1" applyBorder="1" applyAlignment="1" applyProtection="1">
      <alignment horizontal="left"/>
    </xf>
    <xf numFmtId="0" fontId="3" fillId="0" borderId="1" xfId="0" applyFont="1" applyBorder="1" applyAlignment="1" applyProtection="1">
      <alignment horizontal="left"/>
    </xf>
    <xf numFmtId="0" fontId="2" fillId="0" borderId="33" xfId="0" applyFont="1" applyBorder="1" applyAlignment="1" applyProtection="1">
      <alignment horizontal="left"/>
    </xf>
    <xf numFmtId="0" fontId="2" fillId="0" borderId="3" xfId="0" applyFont="1" applyBorder="1" applyAlignment="1" applyProtection="1">
      <alignment horizontal="left"/>
    </xf>
    <xf numFmtId="0" fontId="2" fillId="0" borderId="36" xfId="0" applyFont="1" applyBorder="1" applyAlignment="1" applyProtection="1">
      <alignment horizontal="left"/>
    </xf>
    <xf numFmtId="0" fontId="2" fillId="0" borderId="5" xfId="0" applyFont="1" applyBorder="1" applyAlignment="1" applyProtection="1">
      <alignment horizontal="left"/>
    </xf>
    <xf numFmtId="0" fontId="2" fillId="0" borderId="0" xfId="0" applyFont="1" applyBorder="1" applyAlignment="1" applyProtection="1">
      <alignment horizontal="left"/>
    </xf>
    <xf numFmtId="0" fontId="2" fillId="0" borderId="2" xfId="0" applyFont="1" applyBorder="1" applyAlignment="1" applyProtection="1">
      <alignment horizontal="left"/>
    </xf>
    <xf numFmtId="0" fontId="2" fillId="0" borderId="25" xfId="0" applyFont="1" applyBorder="1" applyAlignment="1" applyProtection="1">
      <alignment horizontal="left"/>
    </xf>
    <xf numFmtId="0" fontId="2" fillId="0" borderId="1" xfId="0" applyFont="1" applyBorder="1" applyAlignment="1" applyProtection="1">
      <alignment horizontal="left"/>
    </xf>
    <xf numFmtId="0" fontId="2" fillId="0" borderId="31" xfId="0" applyFont="1" applyBorder="1" applyAlignment="1" applyProtection="1">
      <alignment horizontal="left"/>
    </xf>
    <xf numFmtId="0" fontId="3" fillId="0" borderId="33" xfId="0" applyFont="1" applyBorder="1" applyAlignment="1" applyProtection="1">
      <alignment horizontal="justify" vertical="center" wrapText="1"/>
    </xf>
    <xf numFmtId="0" fontId="3" fillId="0" borderId="3" xfId="0" applyFont="1" applyBorder="1" applyAlignment="1" applyProtection="1">
      <alignment horizontal="justify" vertical="center" wrapText="1"/>
    </xf>
    <xf numFmtId="0" fontId="3" fillId="0" borderId="26" xfId="0" applyFont="1" applyBorder="1" applyAlignment="1" applyProtection="1">
      <alignment horizontal="justify" vertical="center" wrapText="1"/>
    </xf>
    <xf numFmtId="0" fontId="3" fillId="0" borderId="5" xfId="0" applyFont="1" applyBorder="1" applyAlignment="1" applyProtection="1">
      <alignment horizontal="justify" vertical="center" wrapText="1"/>
    </xf>
    <xf numFmtId="0" fontId="3" fillId="0" borderId="0" xfId="0" applyFont="1" applyBorder="1" applyAlignment="1" applyProtection="1">
      <alignment horizontal="justify" vertical="center" wrapText="1"/>
    </xf>
    <xf numFmtId="0" fontId="3" fillId="0" borderId="19" xfId="0" applyFont="1" applyBorder="1" applyAlignment="1" applyProtection="1">
      <alignment horizontal="justify" vertical="center" wrapText="1"/>
    </xf>
    <xf numFmtId="0" fontId="10" fillId="3" borderId="32"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22" xfId="0" applyFont="1" applyFill="1" applyBorder="1" applyAlignment="1" applyProtection="1">
      <alignment horizontal="center" vertical="center"/>
    </xf>
    <xf numFmtId="8" fontId="4" fillId="0" borderId="52" xfId="0" applyNumberFormat="1" applyFont="1" applyFill="1" applyBorder="1" applyAlignment="1" applyProtection="1">
      <alignment horizontal="center" vertical="center"/>
    </xf>
    <xf numFmtId="0" fontId="4" fillId="0" borderId="35"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8" fontId="4" fillId="0" borderId="44" xfId="0" applyNumberFormat="1" applyFont="1" applyFill="1" applyBorder="1" applyAlignment="1" applyProtection="1">
      <alignment horizontal="center" vertical="center"/>
    </xf>
    <xf numFmtId="0" fontId="4" fillId="0" borderId="48" xfId="0" applyFont="1" applyFill="1" applyBorder="1" applyAlignment="1" applyProtection="1">
      <alignment horizontal="center" vertical="center"/>
    </xf>
    <xf numFmtId="0" fontId="4" fillId="0" borderId="49" xfId="0" applyFont="1" applyFill="1" applyBorder="1" applyAlignment="1" applyProtection="1">
      <alignment horizontal="center" vertical="center"/>
    </xf>
    <xf numFmtId="0" fontId="0" fillId="0" borderId="0" xfId="0" applyAlignment="1" applyProtection="1">
      <alignment horizontal="center"/>
    </xf>
    <xf numFmtId="0" fontId="0" fillId="0" borderId="1" xfId="0" applyBorder="1" applyAlignment="1" applyProtection="1">
      <alignment horizontal="center"/>
    </xf>
    <xf numFmtId="0" fontId="6" fillId="3" borderId="12" xfId="0" applyFont="1" applyFill="1" applyBorder="1" applyAlignment="1" applyProtection="1">
      <alignment horizontal="center" vertical="center"/>
    </xf>
    <xf numFmtId="0" fontId="6" fillId="3" borderId="11" xfId="0" applyFont="1" applyFill="1" applyBorder="1" applyAlignment="1" applyProtection="1">
      <alignment horizontal="center" vertical="center"/>
    </xf>
    <xf numFmtId="0" fontId="16" fillId="0" borderId="0" xfId="0" applyFont="1" applyAlignment="1" applyProtection="1">
      <alignment horizontal="left" vertical="center"/>
    </xf>
    <xf numFmtId="0" fontId="16" fillId="0" borderId="1" xfId="0" applyFont="1" applyBorder="1" applyAlignment="1" applyProtection="1">
      <alignment horizontal="left" vertical="center"/>
    </xf>
    <xf numFmtId="8" fontId="9" fillId="0" borderId="10" xfId="0" applyNumberFormat="1" applyFont="1" applyFill="1" applyBorder="1" applyAlignment="1" applyProtection="1">
      <alignment horizontal="center"/>
    </xf>
    <xf numFmtId="8" fontId="9" fillId="0" borderId="14" xfId="0" applyNumberFormat="1" applyFont="1" applyFill="1" applyBorder="1" applyAlignment="1" applyProtection="1">
      <alignment horizontal="center"/>
    </xf>
    <xf numFmtId="0" fontId="6" fillId="3" borderId="16" xfId="0" applyFont="1" applyFill="1" applyBorder="1" applyAlignment="1" applyProtection="1">
      <alignment horizontal="center" vertical="center"/>
    </xf>
    <xf numFmtId="0" fontId="9" fillId="0" borderId="40" xfId="0" applyFont="1" applyFill="1" applyBorder="1" applyAlignment="1" applyProtection="1">
      <alignment horizontal="left" vertical="top" wrapText="1"/>
      <protection locked="0"/>
    </xf>
    <xf numFmtId="0" fontId="9" fillId="0" borderId="3" xfId="0" applyFont="1" applyFill="1" applyBorder="1" applyAlignment="1" applyProtection="1">
      <alignment horizontal="left" vertical="top" wrapText="1"/>
      <protection locked="0"/>
    </xf>
    <xf numFmtId="0" fontId="9" fillId="0" borderId="36" xfId="0" applyFont="1" applyFill="1" applyBorder="1" applyAlignment="1" applyProtection="1">
      <alignment horizontal="left" vertical="top" wrapText="1"/>
      <protection locked="0"/>
    </xf>
    <xf numFmtId="0" fontId="9" fillId="0" borderId="34"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2" xfId="0" applyFont="1" applyFill="1" applyBorder="1" applyAlignment="1" applyProtection="1">
      <alignment horizontal="left" vertical="top" wrapText="1"/>
      <protection locked="0"/>
    </xf>
    <xf numFmtId="0" fontId="9" fillId="0" borderId="30"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0" fontId="9" fillId="0" borderId="31" xfId="0" applyFont="1" applyFill="1" applyBorder="1" applyAlignment="1" applyProtection="1">
      <alignment horizontal="left" vertical="top" wrapText="1"/>
      <protection locked="0"/>
    </xf>
    <xf numFmtId="14" fontId="7" fillId="0" borderId="12" xfId="0" applyNumberFormat="1" applyFont="1" applyFill="1" applyBorder="1" applyAlignment="1" applyProtection="1">
      <alignment horizontal="center" vertical="center" wrapText="1"/>
      <protection locked="0"/>
    </xf>
    <xf numFmtId="14" fontId="7" fillId="0" borderId="11" xfId="0" applyNumberFormat="1" applyFont="1" applyFill="1" applyBorder="1" applyAlignment="1" applyProtection="1">
      <alignment horizontal="center" vertical="center" wrapText="1"/>
      <protection locked="0"/>
    </xf>
    <xf numFmtId="0" fontId="7" fillId="0" borderId="12" xfId="0" applyNumberFormat="1" applyFont="1" applyFill="1" applyBorder="1" applyAlignment="1" applyProtection="1">
      <alignment horizontal="center" vertical="center" wrapText="1"/>
      <protection locked="0"/>
    </xf>
    <xf numFmtId="0" fontId="7" fillId="0" borderId="11" xfId="0" applyNumberFormat="1"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protection locked="0"/>
    </xf>
    <xf numFmtId="0" fontId="1" fillId="0" borderId="5" xfId="0" applyFont="1" applyBorder="1" applyAlignment="1" applyProtection="1">
      <alignment horizontal="left"/>
    </xf>
    <xf numFmtId="0" fontId="1" fillId="0" borderId="0" xfId="0" applyFont="1" applyBorder="1" applyAlignment="1" applyProtection="1">
      <alignment horizontal="left"/>
    </xf>
    <xf numFmtId="8" fontId="9" fillId="3" borderId="10" xfId="0" applyNumberFormat="1" applyFont="1" applyFill="1" applyBorder="1" applyAlignment="1" applyProtection="1">
      <alignment horizontal="center"/>
    </xf>
    <xf numFmtId="8" fontId="9" fillId="3" borderId="14" xfId="0" applyNumberFormat="1" applyFont="1" applyFill="1" applyBorder="1" applyAlignment="1" applyProtection="1">
      <alignment horizontal="center"/>
    </xf>
    <xf numFmtId="8" fontId="9" fillId="0" borderId="47" xfId="0" applyNumberFormat="1" applyFont="1" applyFill="1" applyBorder="1" applyAlignment="1" applyProtection="1">
      <alignment horizontal="center"/>
    </xf>
    <xf numFmtId="8" fontId="9" fillId="0" borderId="45" xfId="0" applyNumberFormat="1" applyFont="1" applyFill="1" applyBorder="1" applyAlignment="1" applyProtection="1">
      <alignment horizontal="center"/>
    </xf>
    <xf numFmtId="0" fontId="6" fillId="3" borderId="10" xfId="0" applyFont="1" applyFill="1" applyBorder="1" applyAlignment="1" applyProtection="1">
      <alignment horizontal="center" vertical="center"/>
    </xf>
    <xf numFmtId="0" fontId="1" fillId="0" borderId="5" xfId="0" applyFont="1" applyBorder="1" applyAlignment="1" applyProtection="1"/>
    <xf numFmtId="0" fontId="1" fillId="0" borderId="0" xfId="0" applyFont="1" applyBorder="1" applyAlignment="1" applyProtection="1"/>
    <xf numFmtId="0" fontId="6" fillId="3" borderId="42" xfId="0" applyFont="1" applyFill="1" applyBorder="1" applyAlignment="1" applyProtection="1">
      <alignment horizontal="center" vertical="center"/>
    </xf>
    <xf numFmtId="8" fontId="9" fillId="0" borderId="10" xfId="0" applyNumberFormat="1" applyFont="1" applyFill="1" applyBorder="1" applyAlignment="1" applyProtection="1">
      <alignment horizontal="center"/>
      <protection locked="0"/>
    </xf>
    <xf numFmtId="8" fontId="9" fillId="0" borderId="14" xfId="0" applyNumberFormat="1" applyFont="1" applyFill="1" applyBorder="1" applyAlignment="1" applyProtection="1">
      <alignment horizontal="center"/>
      <protection locked="0"/>
    </xf>
    <xf numFmtId="0" fontId="5" fillId="2" borderId="41" xfId="0" applyFont="1" applyFill="1" applyBorder="1" applyAlignment="1" applyProtection="1">
      <alignment horizontal="center"/>
    </xf>
    <xf numFmtId="0" fontId="1" fillId="2" borderId="9" xfId="0" applyFont="1" applyFill="1" applyBorder="1" applyAlignment="1" applyProtection="1">
      <alignment horizontal="center"/>
    </xf>
    <xf numFmtId="0" fontId="1" fillId="2" borderId="17" xfId="0" applyFont="1" applyFill="1" applyBorder="1" applyAlignment="1" applyProtection="1">
      <alignment horizontal="center"/>
    </xf>
    <xf numFmtId="0" fontId="6" fillId="3" borderId="32" xfId="0" applyFont="1" applyFill="1" applyBorder="1" applyAlignment="1" applyProtection="1">
      <alignment horizontal="center" vertical="center"/>
    </xf>
    <xf numFmtId="0" fontId="3" fillId="3" borderId="20" xfId="0" applyFont="1" applyFill="1" applyBorder="1" applyAlignment="1" applyProtection="1">
      <alignment vertical="center"/>
    </xf>
    <xf numFmtId="0" fontId="9" fillId="0" borderId="10" xfId="0" applyFont="1" applyFill="1" applyBorder="1" applyAlignment="1" applyProtection="1">
      <alignment horizontal="left" vertical="top" wrapText="1"/>
      <protection locked="0"/>
    </xf>
    <xf numFmtId="165" fontId="7" fillId="0" borderId="40" xfId="0" applyNumberFormat="1" applyFont="1" applyFill="1" applyBorder="1" applyAlignment="1" applyProtection="1">
      <alignment horizontal="center" vertical="center"/>
      <protection locked="0"/>
    </xf>
    <xf numFmtId="165" fontId="7" fillId="0" borderId="36" xfId="0" applyNumberFormat="1" applyFont="1" applyFill="1" applyBorder="1" applyAlignment="1" applyProtection="1">
      <alignment horizontal="center" vertical="center"/>
      <protection locked="0"/>
    </xf>
    <xf numFmtId="165" fontId="7" fillId="0" borderId="30" xfId="0" applyNumberFormat="1" applyFont="1" applyFill="1" applyBorder="1" applyAlignment="1" applyProtection="1">
      <alignment horizontal="center" vertical="center"/>
      <protection locked="0"/>
    </xf>
    <xf numFmtId="165" fontId="7" fillId="0" borderId="31" xfId="0" applyNumberFormat="1" applyFont="1" applyFill="1" applyBorder="1" applyAlignment="1" applyProtection="1">
      <alignment horizontal="center" vertical="center"/>
      <protection locked="0"/>
    </xf>
    <xf numFmtId="166" fontId="9" fillId="0" borderId="16" xfId="0" applyNumberFormat="1" applyFont="1" applyFill="1" applyBorder="1" applyAlignment="1" applyProtection="1">
      <alignment horizontal="center" vertical="center"/>
      <protection locked="0"/>
    </xf>
    <xf numFmtId="166" fontId="9" fillId="0" borderId="11" xfId="0" applyNumberFormat="1" applyFont="1" applyFill="1" applyBorder="1" applyAlignment="1" applyProtection="1">
      <alignment horizontal="center" vertical="center"/>
      <protection locked="0"/>
    </xf>
    <xf numFmtId="166" fontId="9" fillId="0" borderId="12" xfId="0" applyNumberFormat="1"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7" fillId="0" borderId="40" xfId="0" applyFont="1" applyFill="1" applyBorder="1" applyAlignment="1" applyProtection="1">
      <alignment horizontal="center" vertical="center"/>
      <protection locked="0"/>
    </xf>
    <xf numFmtId="0" fontId="7" fillId="0" borderId="36" xfId="0" applyFont="1" applyFill="1" applyBorder="1" applyAlignment="1" applyProtection="1">
      <alignment horizontal="center" vertical="center"/>
      <protection locked="0"/>
    </xf>
    <xf numFmtId="0" fontId="7" fillId="0" borderId="41" xfId="0" applyFont="1" applyFill="1" applyBorder="1" applyAlignment="1" applyProtection="1">
      <alignment horizontal="center" vertical="center"/>
      <protection locked="0"/>
    </xf>
    <xf numFmtId="0" fontId="7" fillId="0" borderId="39" xfId="0" applyFont="1" applyFill="1" applyBorder="1" applyAlignment="1" applyProtection="1">
      <alignment horizontal="center" vertical="center"/>
      <protection locked="0"/>
    </xf>
    <xf numFmtId="0" fontId="3" fillId="0" borderId="24" xfId="0" applyFont="1" applyBorder="1" applyAlignment="1" applyProtection="1">
      <alignment horizontal="center"/>
    </xf>
    <xf numFmtId="0" fontId="3" fillId="0" borderId="4" xfId="0" applyFont="1" applyBorder="1" applyAlignment="1" applyProtection="1">
      <alignment horizontal="center"/>
    </xf>
    <xf numFmtId="0" fontId="3" fillId="0" borderId="37" xfId="0" applyFont="1" applyBorder="1" applyAlignment="1" applyProtection="1">
      <alignment horizontal="center"/>
    </xf>
    <xf numFmtId="0" fontId="3" fillId="0" borderId="5" xfId="0" applyFont="1" applyBorder="1" applyAlignment="1" applyProtection="1">
      <alignment horizontal="center"/>
    </xf>
    <xf numFmtId="0" fontId="3" fillId="0" borderId="0" xfId="0" applyFont="1" applyBorder="1" applyAlignment="1" applyProtection="1">
      <alignment horizontal="center"/>
    </xf>
    <xf numFmtId="0" fontId="3" fillId="0" borderId="2" xfId="0" applyFont="1" applyBorder="1" applyAlignment="1" applyProtection="1">
      <alignment horizontal="center"/>
    </xf>
    <xf numFmtId="0" fontId="2" fillId="0" borderId="57" xfId="0" applyFont="1" applyBorder="1" applyAlignment="1" applyProtection="1">
      <alignment horizontal="left" wrapText="1"/>
    </xf>
    <xf numFmtId="0" fontId="2" fillId="0" borderId="54" xfId="0" applyFont="1" applyBorder="1" applyAlignment="1" applyProtection="1">
      <alignment horizontal="left" wrapText="1"/>
    </xf>
    <xf numFmtId="0" fontId="2" fillId="0" borderId="56" xfId="0" applyFont="1" applyBorder="1" applyAlignment="1" applyProtection="1">
      <alignment horizontal="left" wrapText="1"/>
    </xf>
    <xf numFmtId="0" fontId="2" fillId="0" borderId="57" xfId="0" applyFont="1" applyBorder="1" applyAlignment="1" applyProtection="1">
      <alignment horizontal="left"/>
    </xf>
    <xf numFmtId="0" fontId="2" fillId="0" borderId="54" xfId="0" applyFont="1" applyBorder="1" applyAlignment="1" applyProtection="1">
      <alignment horizontal="left"/>
    </xf>
    <xf numFmtId="0" fontId="2" fillId="0" borderId="56" xfId="0" applyFont="1" applyBorder="1" applyAlignment="1" applyProtection="1">
      <alignment horizontal="left"/>
    </xf>
    <xf numFmtId="166" fontId="2" fillId="0" borderId="38" xfId="0" applyNumberFormat="1" applyFont="1" applyBorder="1" applyAlignment="1" applyProtection="1">
      <alignment horizontal="center" wrapText="1"/>
      <protection locked="0"/>
    </xf>
    <xf numFmtId="166" fontId="2" fillId="0" borderId="4" xfId="0" applyNumberFormat="1" applyFont="1" applyBorder="1" applyAlignment="1" applyProtection="1">
      <alignment horizontal="center" wrapText="1"/>
      <protection locked="0"/>
    </xf>
    <xf numFmtId="166" fontId="2" fillId="0" borderId="23" xfId="0" applyNumberFormat="1" applyFont="1" applyBorder="1" applyAlignment="1" applyProtection="1">
      <alignment horizontal="center" wrapText="1"/>
      <protection locked="0"/>
    </xf>
    <xf numFmtId="166" fontId="2" fillId="0" borderId="34" xfId="0" applyNumberFormat="1" applyFont="1" applyBorder="1" applyAlignment="1" applyProtection="1">
      <alignment horizontal="center" wrapText="1"/>
      <protection locked="0"/>
    </xf>
    <xf numFmtId="166" fontId="2" fillId="0" borderId="0" xfId="0" applyNumberFormat="1" applyFont="1" applyBorder="1" applyAlignment="1" applyProtection="1">
      <alignment horizontal="center" wrapText="1"/>
      <protection locked="0"/>
    </xf>
    <xf numFmtId="166" fontId="2" fillId="0" borderId="19" xfId="0" applyNumberFormat="1" applyFont="1" applyBorder="1" applyAlignment="1" applyProtection="1">
      <alignment horizontal="center" wrapText="1"/>
      <protection locked="0"/>
    </xf>
    <xf numFmtId="166" fontId="0" fillId="0" borderId="38" xfId="0" applyNumberFormat="1" applyBorder="1" applyAlignment="1" applyProtection="1">
      <alignment horizontal="center"/>
      <protection locked="0"/>
    </xf>
    <xf numFmtId="166" fontId="0" fillId="0" borderId="4" xfId="0" applyNumberFormat="1" applyBorder="1" applyAlignment="1" applyProtection="1">
      <alignment horizontal="center"/>
      <protection locked="0"/>
    </xf>
    <xf numFmtId="166" fontId="0" fillId="0" borderId="23" xfId="0" applyNumberFormat="1" applyBorder="1" applyAlignment="1" applyProtection="1">
      <alignment horizontal="center"/>
      <protection locked="0"/>
    </xf>
    <xf numFmtId="166" fontId="0" fillId="0" borderId="34" xfId="0" applyNumberFormat="1" applyBorder="1" applyAlignment="1" applyProtection="1">
      <alignment horizontal="center"/>
      <protection locked="0"/>
    </xf>
    <xf numFmtId="166" fontId="0" fillId="0" borderId="0" xfId="0" applyNumberFormat="1" applyBorder="1" applyAlignment="1" applyProtection="1">
      <alignment horizontal="center"/>
      <protection locked="0"/>
    </xf>
    <xf numFmtId="166" fontId="0" fillId="0" borderId="19" xfId="0" applyNumberFormat="1" applyBorder="1" applyAlignment="1" applyProtection="1">
      <alignment horizontal="center"/>
      <protection locked="0"/>
    </xf>
    <xf numFmtId="0" fontId="2" fillId="2" borderId="51" xfId="0" applyFont="1" applyFill="1" applyBorder="1" applyAlignment="1" applyProtection="1">
      <alignment horizontal="center" vertical="center" wrapText="1"/>
    </xf>
    <xf numFmtId="0" fontId="2" fillId="2" borderId="35" xfId="0" applyFont="1" applyFill="1" applyBorder="1" applyAlignment="1" applyProtection="1">
      <alignment horizontal="center" vertical="center" wrapText="1"/>
    </xf>
    <xf numFmtId="0" fontId="2" fillId="2" borderId="60" xfId="0" applyFont="1" applyFill="1" applyBorder="1" applyAlignment="1" applyProtection="1">
      <alignment horizontal="center" vertical="center" wrapText="1"/>
    </xf>
    <xf numFmtId="0" fontId="2" fillId="0" borderId="46" xfId="0" applyFont="1" applyBorder="1" applyAlignment="1" applyProtection="1">
      <alignment horizontal="left"/>
    </xf>
    <xf numFmtId="0" fontId="2" fillId="0" borderId="55" xfId="0" applyFont="1" applyBorder="1" applyAlignment="1" applyProtection="1">
      <alignment horizontal="left"/>
    </xf>
    <xf numFmtId="0" fontId="5" fillId="0" borderId="46" xfId="0" applyFont="1" applyFill="1" applyBorder="1" applyAlignment="1" applyProtection="1">
      <alignment horizontal="left" wrapText="1"/>
    </xf>
    <xf numFmtId="0" fontId="5" fillId="0" borderId="54" xfId="0" applyFont="1" applyFill="1" applyBorder="1" applyAlignment="1" applyProtection="1">
      <alignment horizontal="left" wrapText="1"/>
    </xf>
    <xf numFmtId="0" fontId="5" fillId="0" borderId="55" xfId="0" applyFont="1" applyFill="1" applyBorder="1" applyAlignment="1" applyProtection="1">
      <alignment horizontal="left" wrapText="1"/>
    </xf>
    <xf numFmtId="166" fontId="9" fillId="0" borderId="34" xfId="0" applyNumberFormat="1" applyFont="1" applyFill="1" applyBorder="1" applyAlignment="1" applyProtection="1">
      <alignment horizontal="center" vertical="center"/>
      <protection locked="0"/>
    </xf>
    <xf numFmtId="166" fontId="9" fillId="0" borderId="2" xfId="0" applyNumberFormat="1" applyFont="1" applyFill="1" applyBorder="1" applyAlignment="1" applyProtection="1">
      <alignment horizontal="center" vertical="center"/>
      <protection locked="0"/>
    </xf>
    <xf numFmtId="166" fontId="9" fillId="0" borderId="41" xfId="0" applyNumberFormat="1" applyFont="1" applyFill="1" applyBorder="1" applyAlignment="1" applyProtection="1">
      <alignment horizontal="center" vertical="center"/>
      <protection locked="0"/>
    </xf>
    <xf numFmtId="166" fontId="9" fillId="0" borderId="39" xfId="0" applyNumberFormat="1" applyFont="1" applyFill="1" applyBorder="1" applyAlignment="1" applyProtection="1">
      <alignment horizontal="center" vertical="center"/>
      <protection locked="0"/>
    </xf>
    <xf numFmtId="1" fontId="9" fillId="0" borderId="34" xfId="0" applyNumberFormat="1" applyFont="1" applyFill="1" applyBorder="1" applyAlignment="1" applyProtection="1">
      <alignment horizontal="center" vertical="center"/>
      <protection locked="0"/>
    </xf>
    <xf numFmtId="1" fontId="9" fillId="0" borderId="2" xfId="0" applyNumberFormat="1" applyFont="1" applyFill="1" applyBorder="1" applyAlignment="1" applyProtection="1">
      <alignment horizontal="center" vertical="center"/>
      <protection locked="0"/>
    </xf>
    <xf numFmtId="1" fontId="9" fillId="0" borderId="41" xfId="0" applyNumberFormat="1" applyFont="1" applyFill="1" applyBorder="1" applyAlignment="1" applyProtection="1">
      <alignment horizontal="center" vertical="center"/>
      <protection locked="0"/>
    </xf>
    <xf numFmtId="1" fontId="9" fillId="0" borderId="39" xfId="0" applyNumberFormat="1" applyFont="1" applyFill="1" applyBorder="1" applyAlignment="1" applyProtection="1">
      <alignment horizontal="center" vertical="center"/>
      <protection locked="0"/>
    </xf>
    <xf numFmtId="0" fontId="3" fillId="0" borderId="33"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15" fillId="0" borderId="5" xfId="0" applyFont="1" applyFill="1" applyBorder="1" applyAlignment="1" applyProtection="1">
      <alignment horizontal="center"/>
    </xf>
    <xf numFmtId="0" fontId="15" fillId="0" borderId="0" xfId="0" applyFont="1" applyFill="1" applyBorder="1" applyAlignment="1" applyProtection="1">
      <alignment horizontal="center"/>
    </xf>
    <xf numFmtId="0" fontId="15" fillId="0" borderId="19" xfId="0" applyFont="1" applyFill="1" applyBorder="1" applyAlignment="1" applyProtection="1">
      <alignment horizontal="center"/>
    </xf>
    <xf numFmtId="0" fontId="15" fillId="0" borderId="8" xfId="0" applyFont="1" applyFill="1" applyBorder="1" applyAlignment="1" applyProtection="1">
      <alignment horizontal="center"/>
    </xf>
    <xf numFmtId="0" fontId="15" fillId="0" borderId="9" xfId="0" applyFont="1" applyFill="1" applyBorder="1" applyAlignment="1" applyProtection="1">
      <alignment horizontal="center"/>
    </xf>
    <xf numFmtId="0" fontId="15" fillId="0" borderId="7" xfId="0" applyFont="1" applyFill="1" applyBorder="1" applyAlignment="1" applyProtection="1">
      <alignment horizontal="center"/>
    </xf>
    <xf numFmtId="8" fontId="9" fillId="0" borderId="38" xfId="0" applyNumberFormat="1" applyFont="1" applyBorder="1" applyAlignment="1" applyProtection="1">
      <alignment horizontal="center" vertical="center" wrapText="1"/>
      <protection locked="0"/>
    </xf>
    <xf numFmtId="8" fontId="9" fillId="0" borderId="23" xfId="0" applyNumberFormat="1" applyFont="1" applyBorder="1" applyAlignment="1" applyProtection="1">
      <alignment horizontal="center" vertical="center" wrapText="1"/>
      <protection locked="0"/>
    </xf>
    <xf numFmtId="8" fontId="9" fillId="0" borderId="41" xfId="0" applyNumberFormat="1" applyFont="1" applyBorder="1" applyAlignment="1" applyProtection="1">
      <alignment horizontal="center" vertical="center" wrapText="1"/>
      <protection locked="0"/>
    </xf>
    <xf numFmtId="8" fontId="9" fillId="0" borderId="7" xfId="0" applyNumberFormat="1" applyFont="1" applyBorder="1" applyAlignment="1" applyProtection="1">
      <alignment horizontal="center" vertical="center" wrapText="1"/>
      <protection locked="0"/>
    </xf>
    <xf numFmtId="8" fontId="7" fillId="3" borderId="38" xfId="0" applyNumberFormat="1" applyFont="1" applyFill="1" applyBorder="1" applyAlignment="1" applyProtection="1">
      <alignment horizontal="center" vertical="center" wrapText="1"/>
    </xf>
    <xf numFmtId="8" fontId="7" fillId="3" borderId="23" xfId="0" applyNumberFormat="1" applyFont="1" applyFill="1" applyBorder="1" applyAlignment="1" applyProtection="1">
      <alignment horizontal="center" vertical="center" wrapText="1"/>
    </xf>
    <xf numFmtId="8" fontId="7" fillId="3" borderId="34" xfId="0" applyNumberFormat="1" applyFont="1" applyFill="1" applyBorder="1" applyAlignment="1" applyProtection="1">
      <alignment horizontal="center" vertical="center" wrapText="1"/>
    </xf>
    <xf numFmtId="8" fontId="7" fillId="3" borderId="19" xfId="0" applyNumberFormat="1" applyFont="1" applyFill="1" applyBorder="1" applyAlignment="1" applyProtection="1">
      <alignment horizontal="center" vertical="center" wrapText="1"/>
    </xf>
    <xf numFmtId="8" fontId="7" fillId="3" borderId="41" xfId="0" applyNumberFormat="1" applyFont="1" applyFill="1" applyBorder="1" applyAlignment="1" applyProtection="1">
      <alignment horizontal="center" vertical="center" wrapText="1"/>
    </xf>
    <xf numFmtId="8" fontId="7" fillId="3" borderId="7" xfId="0" applyNumberFormat="1"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36"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39" xfId="0" applyFont="1" applyFill="1" applyBorder="1" applyAlignment="1" applyProtection="1">
      <alignment horizontal="center" vertical="center" wrapText="1"/>
    </xf>
    <xf numFmtId="0" fontId="1" fillId="0" borderId="33" xfId="0" applyFont="1" applyBorder="1" applyAlignment="1" applyProtection="1"/>
    <xf numFmtId="0" fontId="1" fillId="0" borderId="3" xfId="0" applyFont="1" applyBorder="1" applyAlignment="1" applyProtection="1"/>
    <xf numFmtId="0" fontId="3" fillId="2" borderId="24" xfId="0" applyFont="1" applyFill="1" applyBorder="1" applyAlignment="1" applyProtection="1">
      <alignment horizontal="center"/>
    </xf>
    <xf numFmtId="0" fontId="3" fillId="2" borderId="4"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5" xfId="0" applyFont="1" applyFill="1" applyBorder="1" applyAlignment="1" applyProtection="1">
      <alignment horizontal="center"/>
    </xf>
    <xf numFmtId="0" fontId="3" fillId="2" borderId="0" xfId="0" applyFont="1" applyFill="1" applyBorder="1" applyAlignment="1" applyProtection="1">
      <alignment horizontal="center"/>
    </xf>
    <xf numFmtId="0" fontId="3" fillId="2" borderId="19" xfId="0" applyFont="1" applyFill="1" applyBorder="1" applyAlignment="1" applyProtection="1">
      <alignment horizontal="center"/>
    </xf>
    <xf numFmtId="0" fontId="3" fillId="2" borderId="8" xfId="0" applyFont="1" applyFill="1" applyBorder="1" applyAlignment="1" applyProtection="1">
      <alignment horizontal="center"/>
    </xf>
    <xf numFmtId="0" fontId="3" fillId="2" borderId="9" xfId="0" applyFont="1" applyFill="1" applyBorder="1" applyAlignment="1" applyProtection="1">
      <alignment horizontal="center"/>
    </xf>
    <xf numFmtId="0" fontId="3" fillId="2" borderId="7" xfId="0" applyFont="1" applyFill="1" applyBorder="1" applyAlignment="1" applyProtection="1">
      <alignment horizontal="center"/>
    </xf>
    <xf numFmtId="0" fontId="2" fillId="0" borderId="24"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37"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13" fillId="3" borderId="38" xfId="0" applyFont="1" applyFill="1" applyBorder="1" applyAlignment="1" applyProtection="1">
      <alignment horizontal="left"/>
    </xf>
    <xf numFmtId="0" fontId="13" fillId="3" borderId="37" xfId="0" applyFont="1" applyFill="1" applyBorder="1" applyAlignment="1" applyProtection="1">
      <alignment horizontal="left"/>
    </xf>
    <xf numFmtId="0" fontId="13" fillId="3" borderId="12" xfId="0" applyFont="1" applyFill="1" applyBorder="1" applyAlignment="1" applyProtection="1">
      <alignment horizontal="left"/>
    </xf>
    <xf numFmtId="0" fontId="13" fillId="3" borderId="11" xfId="0" applyFont="1" applyFill="1" applyBorder="1" applyAlignment="1" applyProtection="1">
      <alignment horizontal="left"/>
    </xf>
    <xf numFmtId="0" fontId="13" fillId="3" borderId="30" xfId="0" applyFont="1" applyFill="1" applyBorder="1" applyAlignment="1" applyProtection="1">
      <alignment horizontal="left"/>
    </xf>
    <xf numFmtId="0" fontId="13" fillId="3" borderId="31" xfId="0" applyFont="1" applyFill="1" applyBorder="1" applyAlignment="1" applyProtection="1">
      <alignment horizontal="left"/>
    </xf>
    <xf numFmtId="0" fontId="17" fillId="4" borderId="29" xfId="0" applyFont="1" applyFill="1" applyBorder="1" applyAlignment="1" applyProtection="1">
      <alignment horizontal="center"/>
    </xf>
    <xf numFmtId="0" fontId="13" fillId="3" borderId="10" xfId="0" applyFont="1" applyFill="1" applyBorder="1" applyAlignment="1" applyProtection="1">
      <alignment horizontal="center"/>
    </xf>
    <xf numFmtId="0" fontId="28" fillId="0" borderId="0" xfId="0" applyFont="1" applyAlignment="1">
      <alignment vertical="center" wrapText="1"/>
    </xf>
    <xf numFmtId="0" fontId="30" fillId="0" borderId="0" xfId="0" applyFont="1" applyAlignment="1">
      <alignment vertical="center" wrapText="1"/>
    </xf>
    <xf numFmtId="0" fontId="26" fillId="0" borderId="0" xfId="0" applyFont="1" applyAlignment="1">
      <alignment vertical="center" wrapText="1"/>
    </xf>
    <xf numFmtId="0" fontId="24" fillId="0" borderId="0" xfId="0" applyFont="1" applyAlignment="1">
      <alignment horizontal="center" vertical="center" wrapText="1"/>
    </xf>
    <xf numFmtId="0" fontId="32" fillId="0" borderId="0" xfId="0" applyFont="1" applyAlignment="1">
      <alignment vertical="center" wrapText="1"/>
    </xf>
  </cellXfs>
  <cellStyles count="1">
    <cellStyle name="Normal" xfId="0" builtinId="0"/>
  </cellStyles>
  <dxfs count="52">
    <dxf>
      <font>
        <b/>
        <i val="0"/>
        <strike val="0"/>
        <condense val="0"/>
        <extend val="0"/>
        <outline val="0"/>
        <shadow val="0"/>
        <u val="none"/>
        <vertAlign val="baseline"/>
        <sz val="8"/>
        <color theme="1"/>
        <name val="Times New Roman"/>
        <scheme val="none"/>
      </font>
      <numFmt numFmtId="12" formatCode="&quot;$&quot;#,##0.00_);[Red]\(&quot;$&quot;#,##0.00\)"/>
      <fill>
        <patternFill patternType="solid">
          <fgColor indexed="64"/>
          <bgColor rgb="FFFFFFCC"/>
        </patternFill>
      </fill>
      <alignment horizontal="right" vertical="bottom" textRotation="0" wrapText="0" indent="0" justifyLastLine="0" shrinkToFit="0" readingOrder="0"/>
      <border diagonalUp="0" diagonalDown="0" outline="0">
        <left/>
        <right/>
        <top/>
        <bottom style="double">
          <color indexed="64"/>
        </bottom>
      </border>
      <protection locked="1" hidden="0"/>
    </dxf>
    <dxf>
      <font>
        <strike val="0"/>
        <outline val="0"/>
        <shadow val="0"/>
        <u val="none"/>
        <vertAlign val="baseline"/>
        <sz val="8"/>
        <name val="Times New Roman"/>
        <scheme val="none"/>
      </font>
      <numFmt numFmtId="12" formatCode="&quot;$&quot;#,##0.00_);[Red]\(&quot;$&quot;#,##0.00\)"/>
      <alignment horizontal="right" textRotation="0" indent="0" justifyLastLine="0" shrinkToFit="0" readingOrder="0"/>
      <protection locked="1" hidden="0"/>
    </dxf>
    <dxf>
      <font>
        <b/>
        <i val="0"/>
        <strike val="0"/>
        <condense val="0"/>
        <extend val="0"/>
        <outline val="0"/>
        <shadow val="0"/>
        <u val="none"/>
        <vertAlign val="baseline"/>
        <sz val="8"/>
        <color theme="1"/>
        <name val="Times New Roman"/>
        <scheme val="none"/>
      </font>
      <numFmt numFmtId="12" formatCode="&quot;$&quot;#,##0.00_);[Red]\(&quot;$&quot;#,##0.00\)"/>
      <fill>
        <patternFill patternType="solid">
          <fgColor indexed="64"/>
          <bgColor rgb="FFFFFFCC"/>
        </patternFill>
      </fill>
      <alignment horizontal="right" vertical="bottom" textRotation="0" wrapText="0" indent="0" justifyLastLine="0" shrinkToFit="0" readingOrder="0"/>
      <border diagonalUp="0" diagonalDown="0" outline="0">
        <left/>
        <right/>
        <top/>
        <bottom style="double">
          <color indexed="64"/>
        </bottom>
      </border>
      <protection locked="1" hidden="0"/>
    </dxf>
    <dxf>
      <font>
        <strike val="0"/>
        <outline val="0"/>
        <shadow val="0"/>
        <u val="none"/>
        <vertAlign val="baseline"/>
        <sz val="8"/>
        <name val="Times New Roman"/>
        <scheme val="none"/>
      </font>
      <numFmt numFmtId="12" formatCode="&quot;$&quot;#,##0.00_);[Red]\(&quot;$&quot;#,##0.00\)"/>
      <alignment horizontal="right" textRotation="0" indent="0" justifyLastLine="0" shrinkToFit="0" readingOrder="0"/>
      <protection locked="1" hidden="0"/>
    </dxf>
    <dxf>
      <font>
        <b/>
        <i val="0"/>
        <strike val="0"/>
        <condense val="0"/>
        <extend val="0"/>
        <outline val="0"/>
        <shadow val="0"/>
        <u val="none"/>
        <vertAlign val="baseline"/>
        <sz val="8"/>
        <color auto="1"/>
        <name val="Times New Roman"/>
        <scheme val="none"/>
      </font>
      <numFmt numFmtId="13" formatCode="0%"/>
      <fill>
        <patternFill patternType="solid">
          <fgColor indexed="64"/>
          <bgColor rgb="FFFFFFCC"/>
        </patternFill>
      </fill>
      <alignment horizontal="right" vertical="bottom" textRotation="0" wrapText="0" indent="0" justifyLastLine="0" shrinkToFit="0" readingOrder="0"/>
      <border diagonalUp="0" diagonalDown="0" outline="0">
        <left/>
        <right/>
        <top/>
        <bottom style="double">
          <color indexed="64"/>
        </bottom>
      </border>
      <protection locked="1" hidden="0"/>
    </dxf>
    <dxf>
      <font>
        <strike val="0"/>
        <outline val="0"/>
        <shadow val="0"/>
        <u val="none"/>
        <vertAlign val="baseline"/>
        <sz val="8"/>
        <name val="Times New Roman"/>
        <scheme val="none"/>
      </font>
      <numFmt numFmtId="13" formatCode="0%"/>
      <alignment horizontal="right" textRotation="0" indent="0" justifyLastLine="0" shrinkToFit="0" readingOrder="0"/>
      <protection locked="1" hidden="0"/>
    </dxf>
    <dxf>
      <font>
        <b/>
        <i val="0"/>
        <strike val="0"/>
        <condense val="0"/>
        <extend val="0"/>
        <outline val="0"/>
        <shadow val="0"/>
        <u val="none"/>
        <vertAlign val="baseline"/>
        <sz val="8"/>
        <color theme="1"/>
        <name val="Times New Roman"/>
        <scheme val="none"/>
      </font>
      <numFmt numFmtId="12" formatCode="&quot;$&quot;#,##0.00_);[Red]\(&quot;$&quot;#,##0.00\)"/>
      <fill>
        <patternFill patternType="solid">
          <fgColor indexed="64"/>
          <bgColor rgb="FFFFFFCC"/>
        </patternFill>
      </fill>
      <alignment horizontal="right" vertical="bottom" textRotation="0" wrapText="0" indent="0" justifyLastLine="0" shrinkToFit="0" readingOrder="0"/>
      <border diagonalUp="0" diagonalDown="0" outline="0">
        <left/>
        <right/>
        <top/>
        <bottom style="double">
          <color indexed="64"/>
        </bottom>
      </border>
      <protection locked="1" hidden="0"/>
    </dxf>
    <dxf>
      <font>
        <strike val="0"/>
        <outline val="0"/>
        <shadow val="0"/>
        <u val="none"/>
        <vertAlign val="baseline"/>
        <sz val="8"/>
        <name val="Times New Roman"/>
        <scheme val="none"/>
      </font>
      <numFmt numFmtId="12" formatCode="&quot;$&quot;#,##0.00_);[Red]\(&quot;$&quot;#,##0.00\)"/>
      <alignment horizontal="right" textRotation="0" indent="0" justifyLastLine="0" shrinkToFit="0" readingOrder="0"/>
      <protection locked="1" hidden="0"/>
    </dxf>
    <dxf>
      <font>
        <b/>
        <i val="0"/>
        <strike val="0"/>
        <condense val="0"/>
        <extend val="0"/>
        <outline val="0"/>
        <shadow val="0"/>
        <u val="none"/>
        <vertAlign val="baseline"/>
        <sz val="8"/>
        <color theme="1"/>
        <name val="Times New Roman"/>
        <scheme val="none"/>
      </font>
      <numFmt numFmtId="12" formatCode="&quot;$&quot;#,##0.00_);[Red]\(&quot;$&quot;#,##0.00\)"/>
      <fill>
        <patternFill patternType="solid">
          <fgColor indexed="64"/>
          <bgColor rgb="FFFFFFCC"/>
        </patternFill>
      </fill>
      <alignment horizontal="right" vertical="bottom" textRotation="0" wrapText="0" indent="0" justifyLastLine="0" shrinkToFit="0" readingOrder="0"/>
      <border diagonalUp="0" diagonalDown="0" outline="0">
        <left/>
        <right/>
        <top/>
        <bottom style="double">
          <color indexed="64"/>
        </bottom>
      </border>
      <protection locked="1" hidden="0"/>
    </dxf>
    <dxf>
      <font>
        <strike val="0"/>
        <outline val="0"/>
        <shadow val="0"/>
        <u val="none"/>
        <vertAlign val="baseline"/>
        <sz val="8"/>
        <name val="Times New Roman"/>
        <scheme val="none"/>
      </font>
      <numFmt numFmtId="12" formatCode="&quot;$&quot;#,##0.00_);[Red]\(&quot;$&quot;#,##0.00\)"/>
      <alignment horizontal="right" textRotation="0" indent="0" justifyLastLine="0" shrinkToFit="0" readingOrder="0"/>
      <protection locked="0" hidden="0"/>
    </dxf>
    <dxf>
      <font>
        <b/>
        <i val="0"/>
        <strike val="0"/>
        <condense val="0"/>
        <extend val="0"/>
        <outline val="0"/>
        <shadow val="0"/>
        <u val="none"/>
        <vertAlign val="baseline"/>
        <sz val="8"/>
        <color theme="1"/>
        <name val="Times New Roman"/>
        <scheme val="none"/>
      </font>
      <numFmt numFmtId="12" formatCode="&quot;$&quot;#,##0.00_);[Red]\(&quot;$&quot;#,##0.00\)"/>
      <fill>
        <patternFill patternType="solid">
          <fgColor indexed="64"/>
          <bgColor rgb="FFFFFFCC"/>
        </patternFill>
      </fill>
      <alignment horizontal="right" vertical="bottom" textRotation="0" wrapText="0" indent="0" justifyLastLine="0" shrinkToFit="0" readingOrder="0"/>
      <border diagonalUp="0" diagonalDown="0" outline="0">
        <left/>
        <right/>
        <top/>
        <bottom style="double">
          <color indexed="64"/>
        </bottom>
      </border>
      <protection locked="1" hidden="0"/>
    </dxf>
    <dxf>
      <font>
        <strike val="0"/>
        <outline val="0"/>
        <shadow val="0"/>
        <u val="none"/>
        <vertAlign val="baseline"/>
        <sz val="8"/>
        <name val="Times New Roman"/>
        <scheme val="none"/>
      </font>
      <numFmt numFmtId="12" formatCode="&quot;$&quot;#,##0.00_);[Red]\(&quot;$&quot;#,##0.00\)"/>
      <alignment horizontal="right" textRotation="0" indent="0" justifyLastLine="0" shrinkToFit="0" readingOrder="0"/>
      <protection locked="0" hidden="0"/>
    </dxf>
    <dxf>
      <font>
        <b/>
        <i val="0"/>
        <strike val="0"/>
        <condense val="0"/>
        <extend val="0"/>
        <outline val="0"/>
        <shadow val="0"/>
        <u val="none"/>
        <vertAlign val="baseline"/>
        <sz val="8"/>
        <color theme="1"/>
        <name val="Times New Roman"/>
        <scheme val="none"/>
      </font>
      <numFmt numFmtId="12" formatCode="&quot;$&quot;#,##0.00_);[Red]\(&quot;$&quot;#,##0.00\)"/>
      <fill>
        <patternFill patternType="solid">
          <fgColor indexed="64"/>
          <bgColor rgb="FFFFFFCC"/>
        </patternFill>
      </fill>
      <alignment horizontal="right" vertical="bottom" textRotation="0" wrapText="0" indent="0" justifyLastLine="0" shrinkToFit="0" readingOrder="0"/>
      <border diagonalUp="0" diagonalDown="0" outline="0">
        <left/>
        <right/>
        <top/>
        <bottom style="double">
          <color indexed="64"/>
        </bottom>
      </border>
      <protection locked="1" hidden="0"/>
    </dxf>
    <dxf>
      <font>
        <strike val="0"/>
        <outline val="0"/>
        <shadow val="0"/>
        <u val="none"/>
        <vertAlign val="baseline"/>
        <sz val="8"/>
        <name val="Times New Roman"/>
        <scheme val="none"/>
      </font>
      <numFmt numFmtId="12" formatCode="&quot;$&quot;#,##0.00_);[Red]\(&quot;$&quot;#,##0.00\)"/>
      <alignment horizontal="right" textRotation="0" indent="0" justifyLastLine="0" shrinkToFit="0" readingOrder="0"/>
      <protection locked="1" hidden="0"/>
    </dxf>
    <dxf>
      <font>
        <b/>
        <i val="0"/>
        <strike val="0"/>
        <condense val="0"/>
        <extend val="0"/>
        <outline val="0"/>
        <shadow val="0"/>
        <u val="none"/>
        <vertAlign val="baseline"/>
        <sz val="8"/>
        <color theme="1"/>
        <name val="Times New Roman"/>
        <scheme val="none"/>
      </font>
      <numFmt numFmtId="12" formatCode="&quot;$&quot;#,##0.00_);[Red]\(&quot;$&quot;#,##0.00\)"/>
      <fill>
        <patternFill patternType="solid">
          <fgColor indexed="64"/>
          <bgColor rgb="FFFFFFCC"/>
        </patternFill>
      </fill>
      <alignment horizontal="right" vertical="bottom" textRotation="0" wrapText="0" indent="0" justifyLastLine="0" shrinkToFit="0" readingOrder="0"/>
      <border diagonalUp="0" diagonalDown="0" outline="0">
        <left/>
        <right/>
        <top/>
        <bottom style="double">
          <color indexed="64"/>
        </bottom>
      </border>
      <protection locked="1" hidden="0"/>
    </dxf>
    <dxf>
      <font>
        <strike val="0"/>
        <outline val="0"/>
        <shadow val="0"/>
        <u val="none"/>
        <vertAlign val="baseline"/>
        <sz val="8"/>
        <name val="Times New Roman"/>
        <scheme val="none"/>
      </font>
      <numFmt numFmtId="12" formatCode="&quot;$&quot;#,##0.00_);[Red]\(&quot;$&quot;#,##0.00\)"/>
      <alignment horizontal="right" textRotation="0" indent="0" justifyLastLine="0" shrinkToFit="0" readingOrder="0"/>
      <protection locked="1" hidden="0"/>
    </dxf>
    <dxf>
      <font>
        <b/>
        <i val="0"/>
        <strike val="0"/>
        <condense val="0"/>
        <extend val="0"/>
        <outline val="0"/>
        <shadow val="0"/>
        <u val="none"/>
        <vertAlign val="baseline"/>
        <sz val="8"/>
        <color auto="1"/>
        <name val="Times New Roman"/>
        <scheme val="none"/>
      </font>
      <fill>
        <patternFill patternType="solid">
          <fgColor indexed="64"/>
          <bgColor rgb="FFFFFFCC"/>
        </patternFill>
      </fill>
      <alignment horizontal="left" vertical="bottom" textRotation="0" wrapText="0" indent="0" justifyLastLine="0" shrinkToFit="0" readingOrder="0"/>
      <border diagonalUp="0" diagonalDown="0" outline="0">
        <left/>
        <right/>
        <top/>
        <bottom style="double">
          <color indexed="64"/>
        </bottom>
      </border>
      <protection locked="1" hidden="0"/>
    </dxf>
    <dxf>
      <font>
        <strike val="0"/>
        <outline val="0"/>
        <shadow val="0"/>
        <u val="none"/>
        <vertAlign val="baseline"/>
        <sz val="8"/>
        <name val="Times New Roman"/>
        <scheme val="none"/>
      </font>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8"/>
        <color auto="1"/>
        <name val="Times New Roman"/>
        <scheme val="none"/>
      </font>
      <fill>
        <patternFill patternType="solid">
          <fgColor indexed="64"/>
          <bgColor rgb="FFFFFFCC"/>
        </patternFill>
      </fill>
      <alignment horizontal="center" vertical="bottom" textRotation="0" wrapText="0" indent="0" justifyLastLine="0" shrinkToFit="0" readingOrder="0"/>
      <border diagonalUp="0" diagonalDown="0" outline="0">
        <left/>
        <right/>
        <top/>
        <bottom style="double">
          <color indexed="64"/>
        </bottom>
      </border>
      <protection locked="1" hidden="0"/>
    </dxf>
    <dxf>
      <font>
        <strike val="0"/>
        <outline val="0"/>
        <shadow val="0"/>
        <u val="none"/>
        <vertAlign val="baseline"/>
        <sz val="8"/>
        <name val="Times New Roman"/>
        <scheme val="none"/>
      </font>
      <numFmt numFmtId="0" formatCode="General"/>
      <alignment horizontal="center" vertical="bottom" textRotation="0" wrapText="0" indent="0" justifyLastLine="0" shrinkToFit="0" readingOrder="0"/>
      <protection locked="1" hidden="0"/>
    </dxf>
    <dxf>
      <font>
        <strike val="0"/>
        <outline val="0"/>
        <shadow val="0"/>
        <u val="none"/>
        <vertAlign val="baseline"/>
        <sz val="8"/>
        <name val="Times New Roman"/>
        <scheme val="none"/>
      </font>
      <fill>
        <patternFill patternType="solid">
          <fgColor rgb="FF000000"/>
          <bgColor rgb="FFFFFFCC"/>
        </patternFill>
      </fill>
      <border diagonalUp="0" diagonalDown="0">
        <left style="thin">
          <color auto="1"/>
        </left>
        <right style="thin">
          <color auto="1"/>
        </right>
        <top/>
        <bottom/>
        <vertical style="thin">
          <color auto="1"/>
        </vertical>
        <horizontal style="thin">
          <color auto="1"/>
        </horizontal>
      </border>
      <protection locked="1" hidden="0"/>
    </dxf>
    <dxf>
      <border outline="0">
        <left style="double">
          <color rgb="FF000000"/>
        </left>
        <right style="double">
          <color rgb="FF000000"/>
        </right>
        <bottom style="thin">
          <color rgb="FF000000"/>
        </bottom>
      </border>
    </dxf>
    <dxf>
      <font>
        <b val="0"/>
        <i val="0"/>
        <strike val="0"/>
        <condense val="0"/>
        <extend val="0"/>
        <outline val="0"/>
        <shadow val="0"/>
        <u val="none"/>
        <vertAlign val="baseline"/>
        <sz val="8"/>
        <color auto="1"/>
        <name val="Times New Roman"/>
        <scheme val="none"/>
      </font>
      <protection locked="1" hidden="0"/>
    </dxf>
    <dxf>
      <border outline="0">
        <bottom style="double">
          <color rgb="FF000000"/>
        </bottom>
      </border>
    </dxf>
    <dxf>
      <font>
        <b val="0"/>
        <i val="0"/>
        <strike val="0"/>
        <condense val="0"/>
        <extend val="0"/>
        <outline val="0"/>
        <shadow val="0"/>
        <u val="none"/>
        <vertAlign val="baseline"/>
        <sz val="8"/>
        <color auto="1"/>
        <name val="Times New Roman"/>
        <scheme val="none"/>
      </font>
      <fill>
        <patternFill patternType="solid">
          <fgColor indexed="64"/>
          <bgColor rgb="FFFFFFCC"/>
        </patternFill>
      </fill>
      <alignment horizontal="center" vertical="top" textRotation="0" wrapText="1" indent="0" justifyLastLine="0" shrinkToFit="0" readingOrder="0"/>
      <border diagonalUp="0" diagonalDown="0">
        <left style="thin">
          <color auto="1"/>
        </left>
        <right style="thin">
          <color auto="1"/>
        </right>
        <top/>
        <bottom/>
      </border>
      <protection locked="1" hidden="0"/>
    </dxf>
    <dxf>
      <font>
        <b/>
        <i val="0"/>
        <strike val="0"/>
        <condense val="0"/>
        <extend val="0"/>
        <outline val="0"/>
        <shadow val="0"/>
        <u val="none"/>
        <vertAlign val="baseline"/>
        <sz val="8"/>
        <color theme="1"/>
        <name val="Times New Roman"/>
        <scheme val="none"/>
      </font>
      <numFmt numFmtId="12" formatCode="&quot;$&quot;#,##0.00_);[Red]\(&quot;$&quot;#,##0.00\)"/>
      <fill>
        <patternFill patternType="solid">
          <fgColor indexed="64"/>
          <bgColor rgb="FFFFFFCC"/>
        </patternFill>
      </fill>
      <alignment horizontal="right" vertical="bottom" textRotation="0" wrapText="0" indent="0" justifyLastLine="0" shrinkToFit="0" readingOrder="0"/>
      <border diagonalUp="0" diagonalDown="0" outline="0">
        <left/>
        <right/>
        <top/>
        <bottom style="double">
          <color indexed="64"/>
        </bottom>
      </border>
      <protection locked="1" hidden="0"/>
    </dxf>
    <dxf>
      <font>
        <strike val="0"/>
        <outline val="0"/>
        <shadow val="0"/>
        <u val="none"/>
        <vertAlign val="baseline"/>
        <sz val="8"/>
        <name val="Times New Roman"/>
        <scheme val="none"/>
      </font>
      <numFmt numFmtId="12" formatCode="&quot;$&quot;#,##0.00_);[Red]\(&quot;$&quot;#,##0.00\)"/>
      <alignment horizontal="right" textRotation="0" indent="0" justifyLastLine="0" shrinkToFit="0" readingOrder="0"/>
      <protection locked="1" hidden="0"/>
    </dxf>
    <dxf>
      <font>
        <b/>
        <i val="0"/>
        <strike val="0"/>
        <condense val="0"/>
        <extend val="0"/>
        <outline val="0"/>
        <shadow val="0"/>
        <u val="none"/>
        <vertAlign val="baseline"/>
        <sz val="8"/>
        <color theme="1"/>
        <name val="Times New Roman"/>
        <scheme val="none"/>
      </font>
      <numFmt numFmtId="12" formatCode="&quot;$&quot;#,##0.00_);[Red]\(&quot;$&quot;#,##0.00\)"/>
      <fill>
        <patternFill patternType="solid">
          <fgColor indexed="64"/>
          <bgColor rgb="FFFFFFCC"/>
        </patternFill>
      </fill>
      <alignment horizontal="right" vertical="bottom" textRotation="0" wrapText="0" indent="0" justifyLastLine="0" shrinkToFit="0" readingOrder="0"/>
      <border diagonalUp="0" diagonalDown="0" outline="0">
        <left/>
        <right/>
        <top/>
        <bottom style="double">
          <color indexed="64"/>
        </bottom>
      </border>
      <protection locked="1" hidden="0"/>
    </dxf>
    <dxf>
      <font>
        <strike val="0"/>
        <outline val="0"/>
        <shadow val="0"/>
        <u val="none"/>
        <vertAlign val="baseline"/>
        <sz val="8"/>
        <name val="Times New Roman"/>
        <scheme val="none"/>
      </font>
      <numFmt numFmtId="12" formatCode="&quot;$&quot;#,##0.00_);[Red]\(&quot;$&quot;#,##0.00\)"/>
      <alignment horizontal="right" textRotation="0" indent="0" justifyLastLine="0" shrinkToFit="0" readingOrder="0"/>
      <protection locked="1" hidden="0"/>
    </dxf>
    <dxf>
      <font>
        <b/>
        <i val="0"/>
        <strike val="0"/>
        <condense val="0"/>
        <extend val="0"/>
        <outline val="0"/>
        <shadow val="0"/>
        <u val="none"/>
        <vertAlign val="baseline"/>
        <sz val="8"/>
        <color auto="1"/>
        <name val="Times New Roman"/>
        <scheme val="none"/>
      </font>
      <numFmt numFmtId="13" formatCode="0%"/>
      <fill>
        <patternFill patternType="solid">
          <fgColor indexed="64"/>
          <bgColor rgb="FFFFFFCC"/>
        </patternFill>
      </fill>
      <alignment horizontal="right" vertical="bottom" textRotation="0" wrapText="0" indent="0" justifyLastLine="0" shrinkToFit="0" readingOrder="0"/>
      <border diagonalUp="0" diagonalDown="0" outline="0">
        <left/>
        <right/>
        <top/>
        <bottom style="double">
          <color indexed="64"/>
        </bottom>
      </border>
      <protection locked="1" hidden="0"/>
    </dxf>
    <dxf>
      <font>
        <strike val="0"/>
        <outline val="0"/>
        <shadow val="0"/>
        <u val="none"/>
        <vertAlign val="baseline"/>
        <sz val="8"/>
        <name val="Times New Roman"/>
        <scheme val="none"/>
      </font>
      <numFmt numFmtId="13" formatCode="0%"/>
      <alignment horizontal="right" textRotation="0" indent="0" justifyLastLine="0" shrinkToFit="0" readingOrder="0"/>
      <protection locked="1" hidden="0"/>
    </dxf>
    <dxf>
      <font>
        <b/>
        <i val="0"/>
        <strike val="0"/>
        <condense val="0"/>
        <extend val="0"/>
        <outline val="0"/>
        <shadow val="0"/>
        <u val="none"/>
        <vertAlign val="baseline"/>
        <sz val="8"/>
        <color theme="1"/>
        <name val="Times New Roman"/>
        <scheme val="none"/>
      </font>
      <numFmt numFmtId="12" formatCode="&quot;$&quot;#,##0.00_);[Red]\(&quot;$&quot;#,##0.00\)"/>
      <fill>
        <patternFill patternType="solid">
          <fgColor indexed="64"/>
          <bgColor rgb="FFFFFFCC"/>
        </patternFill>
      </fill>
      <alignment horizontal="right" vertical="bottom" textRotation="0" wrapText="0" indent="0" justifyLastLine="0" shrinkToFit="0" readingOrder="0"/>
      <border diagonalUp="0" diagonalDown="0" outline="0">
        <left/>
        <right/>
        <top/>
        <bottom style="double">
          <color indexed="64"/>
        </bottom>
      </border>
      <protection locked="1" hidden="0"/>
    </dxf>
    <dxf>
      <font>
        <strike val="0"/>
        <outline val="0"/>
        <shadow val="0"/>
        <u val="none"/>
        <vertAlign val="baseline"/>
        <sz val="8"/>
        <name val="Times New Roman"/>
        <scheme val="none"/>
      </font>
      <numFmt numFmtId="12" formatCode="&quot;$&quot;#,##0.00_);[Red]\(&quot;$&quot;#,##0.00\)"/>
      <alignment horizontal="right" textRotation="0" indent="0" justifyLastLine="0" shrinkToFit="0" readingOrder="0"/>
      <protection locked="1" hidden="0"/>
    </dxf>
    <dxf>
      <font>
        <b/>
        <i val="0"/>
        <strike val="0"/>
        <condense val="0"/>
        <extend val="0"/>
        <outline val="0"/>
        <shadow val="0"/>
        <u val="none"/>
        <vertAlign val="baseline"/>
        <sz val="8"/>
        <color theme="1"/>
        <name val="Times New Roman"/>
        <scheme val="none"/>
      </font>
      <numFmt numFmtId="12" formatCode="&quot;$&quot;#,##0.00_);[Red]\(&quot;$&quot;#,##0.00\)"/>
      <fill>
        <patternFill patternType="solid">
          <fgColor indexed="64"/>
          <bgColor rgb="FFFFFFCC"/>
        </patternFill>
      </fill>
      <alignment horizontal="right" vertical="bottom" textRotation="0" wrapText="0" indent="0" justifyLastLine="0" shrinkToFit="0" readingOrder="0"/>
      <border diagonalUp="0" diagonalDown="0" outline="0">
        <left/>
        <right/>
        <top/>
        <bottom style="double">
          <color indexed="64"/>
        </bottom>
      </border>
      <protection locked="1" hidden="0"/>
    </dxf>
    <dxf>
      <font>
        <strike val="0"/>
        <outline val="0"/>
        <shadow val="0"/>
        <u val="none"/>
        <vertAlign val="baseline"/>
        <sz val="8"/>
        <name val="Times New Roman"/>
        <scheme val="none"/>
      </font>
      <numFmt numFmtId="12" formatCode="&quot;$&quot;#,##0.00_);[Red]\(&quot;$&quot;#,##0.00\)"/>
      <alignment horizontal="right" textRotation="0" indent="0" justifyLastLine="0" shrinkToFit="0" readingOrder="0"/>
      <protection locked="0" hidden="0"/>
    </dxf>
    <dxf>
      <font>
        <b/>
        <i val="0"/>
        <strike val="0"/>
        <condense val="0"/>
        <extend val="0"/>
        <outline val="0"/>
        <shadow val="0"/>
        <u val="none"/>
        <vertAlign val="baseline"/>
        <sz val="8"/>
        <color theme="1"/>
        <name val="Times New Roman"/>
        <scheme val="none"/>
      </font>
      <numFmt numFmtId="12" formatCode="&quot;$&quot;#,##0.00_);[Red]\(&quot;$&quot;#,##0.00\)"/>
      <fill>
        <patternFill patternType="solid">
          <fgColor indexed="64"/>
          <bgColor rgb="FFFFFFCC"/>
        </patternFill>
      </fill>
      <alignment horizontal="right" vertical="bottom" textRotation="0" wrapText="0" indent="0" justifyLastLine="0" shrinkToFit="0" readingOrder="0"/>
      <border diagonalUp="0" diagonalDown="0" outline="0">
        <left/>
        <right/>
        <top/>
        <bottom style="double">
          <color indexed="64"/>
        </bottom>
      </border>
      <protection locked="1" hidden="0"/>
    </dxf>
    <dxf>
      <font>
        <strike val="0"/>
        <outline val="0"/>
        <shadow val="0"/>
        <u val="none"/>
        <vertAlign val="baseline"/>
        <sz val="8"/>
        <name val="Times New Roman"/>
        <scheme val="none"/>
      </font>
      <numFmt numFmtId="12" formatCode="&quot;$&quot;#,##0.00_);[Red]\(&quot;$&quot;#,##0.00\)"/>
      <alignment horizontal="right" textRotation="0" indent="0" justifyLastLine="0" shrinkToFit="0" readingOrder="0"/>
      <protection locked="0" hidden="0"/>
    </dxf>
    <dxf>
      <font>
        <b/>
        <i val="0"/>
        <strike val="0"/>
        <condense val="0"/>
        <extend val="0"/>
        <outline val="0"/>
        <shadow val="0"/>
        <u val="none"/>
        <vertAlign val="baseline"/>
        <sz val="8"/>
        <color theme="1"/>
        <name val="Times New Roman"/>
        <scheme val="none"/>
      </font>
      <numFmt numFmtId="12" formatCode="&quot;$&quot;#,##0.00_);[Red]\(&quot;$&quot;#,##0.00\)"/>
      <fill>
        <patternFill patternType="solid">
          <fgColor indexed="64"/>
          <bgColor rgb="FFFFFFCC"/>
        </patternFill>
      </fill>
      <alignment horizontal="right" vertical="bottom" textRotation="0" wrapText="0" indent="0" justifyLastLine="0" shrinkToFit="0" readingOrder="0"/>
      <border diagonalUp="0" diagonalDown="0" outline="0">
        <left/>
        <right/>
        <top/>
        <bottom style="double">
          <color indexed="64"/>
        </bottom>
      </border>
      <protection locked="1" hidden="0"/>
    </dxf>
    <dxf>
      <font>
        <strike val="0"/>
        <outline val="0"/>
        <shadow val="0"/>
        <u val="none"/>
        <vertAlign val="baseline"/>
        <sz val="8"/>
        <name val="Times New Roman"/>
        <scheme val="none"/>
      </font>
      <numFmt numFmtId="12" formatCode="&quot;$&quot;#,##0.00_);[Red]\(&quot;$&quot;#,##0.00\)"/>
      <alignment horizontal="right" textRotation="0" indent="0" justifyLastLine="0" shrinkToFit="0" readingOrder="0"/>
      <protection locked="0" hidden="0"/>
    </dxf>
    <dxf>
      <font>
        <b/>
        <i val="0"/>
        <strike val="0"/>
        <condense val="0"/>
        <extend val="0"/>
        <outline val="0"/>
        <shadow val="0"/>
        <u val="none"/>
        <vertAlign val="baseline"/>
        <sz val="8"/>
        <color theme="1"/>
        <name val="Times New Roman"/>
        <scheme val="none"/>
      </font>
      <numFmt numFmtId="12" formatCode="&quot;$&quot;#,##0.00_);[Red]\(&quot;$&quot;#,##0.00\)"/>
      <fill>
        <patternFill patternType="solid">
          <fgColor indexed="64"/>
          <bgColor rgb="FFFFFFCC"/>
        </patternFill>
      </fill>
      <alignment horizontal="right" vertical="bottom" textRotation="0" wrapText="0" indent="0" justifyLastLine="0" shrinkToFit="0" readingOrder="0"/>
      <border diagonalUp="0" diagonalDown="0" outline="0">
        <left/>
        <right/>
        <top/>
        <bottom style="double">
          <color indexed="64"/>
        </bottom>
      </border>
      <protection locked="1" hidden="0"/>
    </dxf>
    <dxf>
      <font>
        <strike val="0"/>
        <outline val="0"/>
        <shadow val="0"/>
        <u val="none"/>
        <vertAlign val="baseline"/>
        <sz val="8"/>
        <name val="Times New Roman"/>
        <scheme val="none"/>
      </font>
      <numFmt numFmtId="12" formatCode="&quot;$&quot;#,##0.00_);[Red]\(&quot;$&quot;#,##0.00\)"/>
      <alignment horizontal="right" textRotation="0" indent="0" justifyLastLine="0" shrinkToFit="0" readingOrder="0"/>
      <protection locked="0" hidden="0"/>
    </dxf>
    <dxf>
      <font>
        <b/>
        <i val="0"/>
        <strike val="0"/>
        <condense val="0"/>
        <extend val="0"/>
        <outline val="0"/>
        <shadow val="0"/>
        <u val="none"/>
        <vertAlign val="baseline"/>
        <sz val="8"/>
        <color auto="1"/>
        <name val="Times New Roman"/>
        <scheme val="none"/>
      </font>
      <fill>
        <patternFill patternType="solid">
          <fgColor indexed="64"/>
          <bgColor rgb="FFFFFFCC"/>
        </patternFill>
      </fill>
      <alignment horizontal="left" vertical="bottom" textRotation="0" wrapText="0" indent="0" justifyLastLine="0" shrinkToFit="0" readingOrder="0"/>
      <border diagonalUp="0" diagonalDown="0" outline="0">
        <left/>
        <right/>
        <top/>
        <bottom style="double">
          <color indexed="64"/>
        </bottom>
      </border>
      <protection locked="1" hidden="0"/>
    </dxf>
    <dxf>
      <font>
        <strike val="0"/>
        <outline val="0"/>
        <shadow val="0"/>
        <u val="none"/>
        <vertAlign val="baseline"/>
        <sz val="8"/>
        <name val="Times New Roman"/>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8"/>
        <color auto="1"/>
        <name val="Times New Roman"/>
        <scheme val="none"/>
      </font>
      <fill>
        <patternFill patternType="solid">
          <fgColor indexed="64"/>
          <bgColor rgb="FFFFFFCC"/>
        </patternFill>
      </fill>
      <alignment horizontal="center" vertical="bottom" textRotation="0" wrapText="0" indent="0" justifyLastLine="0" shrinkToFit="0" readingOrder="0"/>
      <border diagonalUp="0" diagonalDown="0" outline="0">
        <left/>
        <right/>
        <top/>
        <bottom style="double">
          <color indexed="64"/>
        </bottom>
      </border>
      <protection locked="1" hidden="0"/>
    </dxf>
    <dxf>
      <font>
        <strike val="0"/>
        <outline val="0"/>
        <shadow val="0"/>
        <u val="none"/>
        <vertAlign val="baseline"/>
        <sz val="8"/>
        <name val="Times New Roman"/>
        <scheme val="none"/>
      </font>
      <alignment horizontal="center" vertical="bottom" textRotation="0" wrapText="0" indent="0" justifyLastLine="0" shrinkToFit="0" readingOrder="0"/>
      <protection locked="0" hidden="0"/>
    </dxf>
    <dxf>
      <font>
        <strike val="0"/>
        <outline val="0"/>
        <shadow val="0"/>
        <u val="none"/>
        <vertAlign val="baseline"/>
        <sz val="8"/>
        <name val="Times New Roman"/>
        <scheme val="none"/>
      </font>
      <fill>
        <patternFill patternType="solid">
          <fgColor indexed="64"/>
          <bgColor rgb="FFFFFFCC"/>
        </patternFill>
      </fill>
      <border diagonalUp="0" diagonalDown="0">
        <left style="thin">
          <color auto="1"/>
        </left>
        <right style="thin">
          <color auto="1"/>
        </right>
        <top/>
        <bottom/>
        <vertical style="thin">
          <color auto="1"/>
        </vertical>
        <horizontal style="thin">
          <color auto="1"/>
        </horizontal>
      </border>
      <protection locked="1" hidden="0"/>
    </dxf>
    <dxf>
      <border outline="0">
        <left style="double">
          <color indexed="64"/>
        </left>
        <right style="double">
          <color indexed="64"/>
        </right>
        <bottom style="thin">
          <color indexed="64"/>
        </bottom>
      </border>
    </dxf>
    <dxf>
      <font>
        <b val="0"/>
        <i val="0"/>
        <strike val="0"/>
        <condense val="0"/>
        <extend val="0"/>
        <outline val="0"/>
        <shadow val="0"/>
        <u val="none"/>
        <vertAlign val="baseline"/>
        <sz val="8"/>
        <color auto="1"/>
        <name val="Times New Roman"/>
        <scheme val="none"/>
      </font>
      <protection locked="1" hidden="0"/>
    </dxf>
    <dxf>
      <border outline="0">
        <bottom style="double">
          <color indexed="64"/>
        </bottom>
      </border>
    </dxf>
    <dxf>
      <font>
        <b val="0"/>
        <i val="0"/>
        <strike val="0"/>
        <condense val="0"/>
        <extend val="0"/>
        <outline val="0"/>
        <shadow val="0"/>
        <u val="none"/>
        <vertAlign val="baseline"/>
        <sz val="8"/>
        <color auto="1"/>
        <name val="Times New Roman"/>
        <scheme val="none"/>
      </font>
      <fill>
        <patternFill patternType="solid">
          <fgColor indexed="64"/>
          <bgColor rgb="FFFFFFCC"/>
        </patternFill>
      </fill>
      <alignment horizontal="center" vertical="top" textRotation="0" wrapText="1" indent="0" justifyLastLine="0" shrinkToFit="0" readingOrder="0"/>
      <border diagonalUp="0" diagonalDown="0">
        <left style="thin">
          <color auto="1"/>
        </left>
        <right style="thin">
          <color auto="1"/>
        </right>
        <top/>
        <bottom/>
      </border>
      <protection locked="1" hidden="0"/>
    </dxf>
    <dxf>
      <border>
        <left style="double">
          <color auto="1"/>
        </left>
        <right style="double">
          <color auto="1"/>
        </right>
        <top style="double">
          <color auto="1"/>
        </top>
        <bottom style="double">
          <color auto="1"/>
        </bottom>
        <horizontal style="double">
          <color auto="1"/>
        </horizontal>
      </border>
    </dxf>
    <dxf>
      <border>
        <left style="double">
          <color auto="1"/>
        </left>
        <right style="double">
          <color auto="1"/>
        </right>
        <top/>
        <bottom style="double">
          <color auto="1"/>
        </bottom>
        <vertical style="thin">
          <color auto="1"/>
        </vertical>
        <horizontal style="thin">
          <color auto="1"/>
        </horizontal>
      </border>
    </dxf>
  </dxfs>
  <tableStyles count="1" defaultTableStyle="TableStyleMedium2" defaultPivotStyle="PivotStyleLight16">
    <tableStyle name="Table Style 1" pivot="0" count="2">
      <tableStyleElement type="wholeTable" dxfId="51"/>
      <tableStyleElement type="totalRow" dxfId="50"/>
    </tableStyle>
  </tableStyles>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0</xdr:col>
      <xdr:colOff>307975</xdr:colOff>
      <xdr:row>0</xdr:row>
      <xdr:rowOff>142875</xdr:rowOff>
    </xdr:from>
    <xdr:to>
      <xdr:col>0</xdr:col>
      <xdr:colOff>2162175</xdr:colOff>
      <xdr:row>2</xdr:row>
      <xdr:rowOff>1377950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7975" y="142875"/>
          <a:ext cx="1854200" cy="1857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466725</xdr:colOff>
      <xdr:row>17</xdr:row>
      <xdr:rowOff>38099</xdr:rowOff>
    </xdr:from>
    <xdr:to>
      <xdr:col>5</xdr:col>
      <xdr:colOff>104775</xdr:colOff>
      <xdr:row>17</xdr:row>
      <xdr:rowOff>304800</xdr:rowOff>
    </xdr:to>
    <xdr:pic>
      <xdr:nvPicPr>
        <xdr:cNvPr id="4"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359" t="39699" r="44019" b="57935"/>
        <a:stretch>
          <a:fillRect/>
        </a:stretch>
      </xdr:blipFill>
      <xdr:spPr bwMode="auto">
        <a:xfrm>
          <a:off x="2905125" y="4181474"/>
          <a:ext cx="247650" cy="266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2" name="Table2" displayName="Table2" ref="A10:J49" totalsRowCount="1" headerRowDxfId="49" dataDxfId="47" totalsRowDxfId="45" headerRowBorderDxfId="48" tableBorderDxfId="46">
  <autoFilter ref="A10:J4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A" dataDxfId="44" totalsRowDxfId="43"/>
    <tableColumn id="2" name="B" totalsRowLabel="TOTALS" dataDxfId="42" totalsRowDxfId="41"/>
    <tableColumn id="3" name="C" totalsRowFunction="sum" dataDxfId="40" totalsRowDxfId="39"/>
    <tableColumn id="4" name="(D+E)" totalsRowFunction="sum" dataDxfId="38" totalsRowDxfId="37"/>
    <tableColumn id="5" name="E" totalsRowFunction="sum" dataDxfId="36" totalsRowDxfId="35"/>
    <tableColumn id="6" name="(NOT IN D OR E)" totalsRowFunction="sum" dataDxfId="34" totalsRowDxfId="33"/>
    <tableColumn id="7" name="TO DATE (D+E+F)" totalsRowFunction="sum" dataDxfId="32" totalsRowDxfId="31">
      <calculatedColumnFormula>Table2[[#This Row],[(D+E)]]+Table2[[#This Row],[E]]+Table2[[#This Row],[(NOT IN D OR E)]]</calculatedColumnFormula>
    </tableColumn>
    <tableColumn id="8" name="%" totalsRowFunction="custom" dataDxfId="30" totalsRowDxfId="29">
      <calculatedColumnFormula>IFERROR(G11/C11,"")</calculatedColumnFormula>
      <totalsRowFormula>IFERROR(Table2[[#Totals],[TO DATE (D+E+F)]]/Table2[[#Totals],[C]],0)</totalsRowFormula>
    </tableColumn>
    <tableColumn id="9" name="H" totalsRowFunction="custom" dataDxfId="28" totalsRowDxfId="27">
      <calculatedColumnFormula>C11-G11</calculatedColumnFormula>
      <totalsRowFormula>Table2[[#Totals],[C]]-Table2[[#Totals],[TO DATE (D+E+F)]]</totalsRowFormula>
    </tableColumn>
    <tableColumn id="10" name="I" totalsRowFunction="sum" dataDxfId="26" totalsRowDxfId="25">
      <calculatedColumnFormula>Table2[[#This Row],[TO DATE (D+E+F)]]*'Payment Application'!$D$21</calculatedColumnFormula>
    </tableColumn>
  </tableColumns>
  <tableStyleInfo name="Table Style 1" showFirstColumn="0" showLastColumn="0" showRowStripes="1" showColumnStripes="0"/>
</table>
</file>

<file path=xl/tables/table2.xml><?xml version="1.0" encoding="utf-8"?>
<table xmlns="http://schemas.openxmlformats.org/spreadsheetml/2006/main" id="1" name="Table22" displayName="Table22" ref="A10:J49" totalsRowCount="1" headerRowDxfId="24" dataDxfId="22" totalsRowDxfId="20" headerRowBorderDxfId="23" tableBorderDxfId="21">
  <autoFilter ref="A10:J4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A" dataDxfId="19" totalsRowDxfId="18">
      <calculatedColumnFormula>Table2[[#This Row],[A]]</calculatedColumnFormula>
    </tableColumn>
    <tableColumn id="2" name="B" totalsRowLabel="TOTALS" dataDxfId="17" totalsRowDxfId="16">
      <calculatedColumnFormula>Table2[[#This Row],[B]]</calculatedColumnFormula>
    </tableColumn>
    <tableColumn id="3" name="C" totalsRowFunction="sum" dataDxfId="15" totalsRowDxfId="14">
      <calculatedColumnFormula>Table2[[#This Row],[C]]</calculatedColumnFormula>
    </tableColumn>
    <tableColumn id="4" name="(D+E)" totalsRowFunction="sum" dataDxfId="13" totalsRowDxfId="12">
      <calculatedColumnFormula>Table2[[#This Row],[TO DATE (D+E+F)]]</calculatedColumnFormula>
    </tableColumn>
    <tableColumn id="5" name="E" totalsRowFunction="sum" dataDxfId="11" totalsRowDxfId="10"/>
    <tableColumn id="6" name="(NOT IN D OR E)" totalsRowFunction="sum" dataDxfId="9" totalsRowDxfId="8"/>
    <tableColumn id="7" name="TO DATE (D+E+F)" totalsRowFunction="sum" dataDxfId="7" totalsRowDxfId="6">
      <calculatedColumnFormula>Table22[[#This Row],[(D+E)]]+Table22[[#This Row],[E]]+Table22[[#This Row],[(NOT IN D OR E)]]</calculatedColumnFormula>
    </tableColumn>
    <tableColumn id="8" name="%" totalsRowFunction="custom" dataDxfId="5" totalsRowDxfId="4">
      <calculatedColumnFormula>IFERROR(G11/C11,"")</calculatedColumnFormula>
      <totalsRowFormula>IFERROR(Table22[[#Totals],[TO DATE (D+E+F)]]/Table22[[#Totals],[C]],0)</totalsRowFormula>
    </tableColumn>
    <tableColumn id="9" name="H" totalsRowFunction="custom" dataDxfId="3" totalsRowDxfId="2">
      <calculatedColumnFormula>C11-G11</calculatedColumnFormula>
      <totalsRowFormula>Table22[[#Totals],[C]]-Table22[[#Totals],[TO DATE (D+E+F)]]</totalsRowFormula>
    </tableColumn>
    <tableColumn id="10" name="I" totalsRowFunction="sum" dataDxfId="1" totalsRowDxfId="0">
      <calculatedColumnFormula>Table22[[#This Row],[TO DATE (D+E+F)]]*'Payment Application'!$D$21</calculatedColumnFormula>
    </tableColumn>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21"/>
  <sheetViews>
    <sheetView tabSelected="1" zoomScale="55" zoomScaleNormal="55" zoomScaleSheetLayoutView="75" zoomScalePageLayoutView="55" workbookViewId="0">
      <selection activeCell="I20" sqref="I20"/>
    </sheetView>
  </sheetViews>
  <sheetFormatPr defaultColWidth="9.140625" defaultRowHeight="12.75" x14ac:dyDescent="0.2"/>
  <cols>
    <col min="1" max="1" width="36.28515625" style="1" customWidth="1"/>
    <col min="2" max="2" width="11.140625" style="1" customWidth="1"/>
    <col min="3" max="3" width="25.7109375" style="1" customWidth="1"/>
    <col min="4" max="4" width="11.5703125" style="1" customWidth="1"/>
    <col min="5" max="5" width="22.140625" style="1" customWidth="1"/>
    <col min="6" max="6" width="26.42578125" style="1" customWidth="1"/>
    <col min="7" max="7" width="14.42578125" style="1" customWidth="1"/>
    <col min="8" max="8" width="22.140625" style="1" customWidth="1"/>
    <col min="9" max="9" width="17.140625" style="52" customWidth="1"/>
    <col min="10" max="10" width="26.28515625" style="1" customWidth="1"/>
    <col min="11" max="11" width="9.140625" style="1"/>
    <col min="12" max="12" width="9.28515625" style="1" customWidth="1"/>
    <col min="13" max="16384" width="9.140625" style="1"/>
  </cols>
  <sheetData>
    <row r="1" spans="1:11" ht="19.899999999999999" customHeight="1" x14ac:dyDescent="0.2">
      <c r="A1" s="227"/>
      <c r="B1" s="231" t="s">
        <v>31</v>
      </c>
      <c r="C1" s="231"/>
      <c r="D1" s="231"/>
      <c r="E1" s="231"/>
      <c r="F1" s="231"/>
      <c r="G1" s="231"/>
      <c r="H1" s="231"/>
      <c r="I1" s="231"/>
      <c r="J1" s="231"/>
    </row>
    <row r="2" spans="1:11" ht="29.45" customHeight="1" x14ac:dyDescent="0.2">
      <c r="A2" s="227"/>
      <c r="B2" s="231"/>
      <c r="C2" s="231"/>
      <c r="D2" s="231"/>
      <c r="E2" s="231"/>
      <c r="F2" s="231"/>
      <c r="G2" s="231"/>
      <c r="H2" s="231"/>
      <c r="I2" s="231"/>
      <c r="J2" s="231"/>
    </row>
    <row r="3" spans="1:11" s="3" customFormat="1" ht="123.75" customHeight="1" x14ac:dyDescent="0.2">
      <c r="A3" s="228"/>
      <c r="B3" s="232"/>
      <c r="C3" s="232"/>
      <c r="D3" s="232"/>
      <c r="E3" s="232"/>
      <c r="F3" s="232"/>
      <c r="G3" s="232"/>
      <c r="H3" s="232"/>
      <c r="I3" s="232"/>
      <c r="J3" s="232"/>
      <c r="K3" s="2"/>
    </row>
    <row r="4" spans="1:11" ht="21" customHeight="1" x14ac:dyDescent="0.2">
      <c r="A4" s="229" t="s">
        <v>111</v>
      </c>
      <c r="B4" s="235"/>
      <c r="C4" s="235"/>
      <c r="D4" s="230"/>
      <c r="E4" s="229" t="s">
        <v>13</v>
      </c>
      <c r="F4" s="235"/>
      <c r="G4" s="235"/>
      <c r="H4" s="230"/>
      <c r="I4" s="229" t="s">
        <v>9</v>
      </c>
      <c r="J4" s="230"/>
    </row>
    <row r="5" spans="1:11" ht="42" customHeight="1" x14ac:dyDescent="0.2">
      <c r="A5" s="267"/>
      <c r="B5" s="267"/>
      <c r="C5" s="267"/>
      <c r="D5" s="267"/>
      <c r="E5" s="236"/>
      <c r="F5" s="237"/>
      <c r="G5" s="237"/>
      <c r="H5" s="238"/>
      <c r="I5" s="247"/>
      <c r="J5" s="248"/>
    </row>
    <row r="6" spans="1:11" ht="21.6" customHeight="1" x14ac:dyDescent="0.2">
      <c r="A6" s="267"/>
      <c r="B6" s="267"/>
      <c r="C6" s="267"/>
      <c r="D6" s="267"/>
      <c r="E6" s="239"/>
      <c r="F6" s="240"/>
      <c r="G6" s="240"/>
      <c r="H6" s="241"/>
      <c r="I6" s="229" t="s">
        <v>15</v>
      </c>
      <c r="J6" s="230"/>
    </row>
    <row r="7" spans="1:11" ht="41.25" customHeight="1" x14ac:dyDescent="0.2">
      <c r="A7" s="267"/>
      <c r="B7" s="267"/>
      <c r="C7" s="267"/>
      <c r="D7" s="267"/>
      <c r="E7" s="242"/>
      <c r="F7" s="243"/>
      <c r="G7" s="243"/>
      <c r="H7" s="244"/>
      <c r="I7" s="245"/>
      <c r="J7" s="246"/>
      <c r="K7" s="4"/>
    </row>
    <row r="8" spans="1:11" ht="22.15" customHeight="1" x14ac:dyDescent="0.2">
      <c r="A8" s="267"/>
      <c r="B8" s="267"/>
      <c r="C8" s="267"/>
      <c r="D8" s="267"/>
      <c r="E8" s="229" t="s">
        <v>8</v>
      </c>
      <c r="F8" s="235"/>
      <c r="G8" s="235"/>
      <c r="H8" s="230"/>
      <c r="I8" s="229" t="s">
        <v>11</v>
      </c>
      <c r="J8" s="230"/>
    </row>
    <row r="9" spans="1:11" ht="18" customHeight="1" x14ac:dyDescent="0.2">
      <c r="A9" s="267"/>
      <c r="B9" s="267"/>
      <c r="C9" s="267"/>
      <c r="D9" s="267"/>
      <c r="E9" s="275" t="s">
        <v>17</v>
      </c>
      <c r="F9" s="276"/>
      <c r="G9" s="275" t="s">
        <v>18</v>
      </c>
      <c r="H9" s="276"/>
      <c r="I9" s="268"/>
      <c r="J9" s="269"/>
    </row>
    <row r="10" spans="1:11" ht="31.9" customHeight="1" x14ac:dyDescent="0.2">
      <c r="A10" s="267"/>
      <c r="B10" s="267"/>
      <c r="C10" s="267"/>
      <c r="D10" s="267"/>
      <c r="E10" s="274"/>
      <c r="F10" s="273"/>
      <c r="G10" s="272"/>
      <c r="H10" s="273"/>
      <c r="I10" s="270"/>
      <c r="J10" s="271"/>
    </row>
    <row r="11" spans="1:11" ht="21.6" customHeight="1" x14ac:dyDescent="0.2">
      <c r="A11" s="256" t="s">
        <v>6</v>
      </c>
      <c r="B11" s="256"/>
      <c r="C11" s="256"/>
      <c r="D11" s="256"/>
      <c r="E11" s="229" t="s">
        <v>14</v>
      </c>
      <c r="F11" s="230"/>
      <c r="G11" s="229" t="s">
        <v>10</v>
      </c>
      <c r="H11" s="230"/>
      <c r="I11" s="229" t="s">
        <v>12</v>
      </c>
      <c r="J11" s="230"/>
    </row>
    <row r="12" spans="1:11" ht="13.15" customHeight="1" x14ac:dyDescent="0.2">
      <c r="A12" s="249"/>
      <c r="B12" s="249"/>
      <c r="C12" s="249"/>
      <c r="D12" s="249"/>
      <c r="E12" s="317"/>
      <c r="F12" s="318"/>
      <c r="G12" s="313"/>
      <c r="H12" s="314"/>
      <c r="I12" s="277"/>
      <c r="J12" s="278"/>
    </row>
    <row r="13" spans="1:11" ht="23.45" customHeight="1" thickBot="1" x14ac:dyDescent="0.25">
      <c r="A13" s="249"/>
      <c r="B13" s="249"/>
      <c r="C13" s="249"/>
      <c r="D13" s="249"/>
      <c r="E13" s="319"/>
      <c r="F13" s="320"/>
      <c r="G13" s="315"/>
      <c r="H13" s="316"/>
      <c r="I13" s="279"/>
      <c r="J13" s="280"/>
    </row>
    <row r="14" spans="1:11" ht="19.5" customHeight="1" thickTop="1" thickBot="1" x14ac:dyDescent="0.3">
      <c r="A14" s="262" t="s">
        <v>19</v>
      </c>
      <c r="B14" s="263"/>
      <c r="C14" s="263"/>
      <c r="D14" s="263"/>
      <c r="E14" s="263"/>
      <c r="F14" s="263"/>
      <c r="G14" s="263"/>
      <c r="H14" s="264"/>
      <c r="I14" s="264"/>
      <c r="J14" s="264"/>
    </row>
    <row r="15" spans="1:11" ht="21.95" customHeight="1" thickTop="1" x14ac:dyDescent="0.2">
      <c r="A15" s="265" t="s">
        <v>0</v>
      </c>
      <c r="B15" s="266"/>
      <c r="C15" s="266"/>
      <c r="D15" s="266"/>
      <c r="E15" s="266"/>
      <c r="F15" s="266"/>
      <c r="G15" s="5"/>
      <c r="H15" s="6"/>
      <c r="I15" s="259" t="s">
        <v>3</v>
      </c>
      <c r="J15" s="220"/>
    </row>
    <row r="16" spans="1:11" ht="39.950000000000003" customHeight="1" x14ac:dyDescent="0.3">
      <c r="A16" s="352" t="s">
        <v>106</v>
      </c>
      <c r="B16" s="353"/>
      <c r="C16" s="353"/>
      <c r="D16" s="353"/>
      <c r="E16" s="353"/>
      <c r="F16" s="353"/>
      <c r="G16" s="7"/>
      <c r="H16" s="8"/>
      <c r="I16" s="260"/>
      <c r="J16" s="261"/>
    </row>
    <row r="17" spans="1:10" ht="39.950000000000003" customHeight="1" x14ac:dyDescent="0.3">
      <c r="A17" s="250" t="s">
        <v>107</v>
      </c>
      <c r="B17" s="251"/>
      <c r="C17" s="251"/>
      <c r="D17" s="251"/>
      <c r="E17" s="251"/>
      <c r="F17" s="251"/>
      <c r="G17" s="9"/>
      <c r="H17" s="10"/>
      <c r="I17" s="233">
        <f>I40</f>
        <v>0</v>
      </c>
      <c r="J17" s="234"/>
    </row>
    <row r="18" spans="1:10" ht="39.950000000000003" customHeight="1" x14ac:dyDescent="0.3">
      <c r="A18" s="257" t="s">
        <v>108</v>
      </c>
      <c r="B18" s="258"/>
      <c r="C18" s="258"/>
      <c r="D18" s="258"/>
      <c r="E18" s="258"/>
      <c r="F18" s="258"/>
      <c r="G18" s="11" t="s">
        <v>2</v>
      </c>
      <c r="H18" s="12"/>
      <c r="I18" s="233">
        <f>I16+I17</f>
        <v>0</v>
      </c>
      <c r="J18" s="234"/>
    </row>
    <row r="19" spans="1:10" ht="39.950000000000003" customHeight="1" x14ac:dyDescent="0.3">
      <c r="A19" s="257" t="s">
        <v>109</v>
      </c>
      <c r="B19" s="258"/>
      <c r="C19" s="258"/>
      <c r="D19" s="258"/>
      <c r="E19" s="258"/>
      <c r="F19" s="258"/>
      <c r="G19" s="11" t="s">
        <v>2</v>
      </c>
      <c r="H19" s="12"/>
      <c r="I19" s="233">
        <f>Table22[[#Totals],[TO DATE (D+E+F)]]</f>
        <v>0</v>
      </c>
      <c r="J19" s="234"/>
    </row>
    <row r="20" spans="1:10" ht="39.6" customHeight="1" x14ac:dyDescent="0.3">
      <c r="A20" s="90"/>
      <c r="B20" s="91"/>
      <c r="C20" s="91"/>
      <c r="D20" s="91"/>
      <c r="E20" s="91"/>
      <c r="F20" s="13" t="s">
        <v>60</v>
      </c>
      <c r="G20" s="14"/>
      <c r="H20" s="12"/>
      <c r="I20" s="15"/>
      <c r="J20" s="16"/>
    </row>
    <row r="21" spans="1:10" ht="27.6" customHeight="1" x14ac:dyDescent="0.35">
      <c r="A21" s="250" t="s">
        <v>110</v>
      </c>
      <c r="B21" s="251"/>
      <c r="C21" s="148" t="s">
        <v>62</v>
      </c>
      <c r="D21" s="92"/>
      <c r="E21" s="17" t="s">
        <v>64</v>
      </c>
      <c r="F21" s="18">
        <f>Table22[[#Totals],[(D+E)]]+Table22[[#Totals],[E]]</f>
        <v>0</v>
      </c>
      <c r="G21" s="19"/>
      <c r="H21" s="18">
        <f>ROUND(F21*D21,2)</f>
        <v>0</v>
      </c>
      <c r="I21" s="20"/>
      <c r="J21" s="21"/>
    </row>
    <row r="22" spans="1:10" ht="13.15" customHeight="1" x14ac:dyDescent="0.35">
      <c r="A22" s="90"/>
      <c r="B22" s="91"/>
      <c r="C22" s="91"/>
      <c r="D22" s="91"/>
      <c r="F22" s="22"/>
      <c r="G22" s="19"/>
      <c r="H22" s="23"/>
      <c r="I22" s="20"/>
      <c r="J22" s="21"/>
    </row>
    <row r="23" spans="1:10" ht="39.950000000000003" customHeight="1" x14ac:dyDescent="0.35">
      <c r="A23" s="90"/>
      <c r="B23" s="91"/>
      <c r="C23" s="91"/>
      <c r="D23" s="91"/>
      <c r="F23" s="24" t="s">
        <v>59</v>
      </c>
      <c r="G23" s="19"/>
      <c r="H23" s="25"/>
      <c r="I23" s="20"/>
      <c r="J23" s="21"/>
    </row>
    <row r="24" spans="1:10" ht="24" customHeight="1" x14ac:dyDescent="0.35">
      <c r="A24" s="90" t="s">
        <v>7</v>
      </c>
      <c r="B24" s="149" t="s">
        <v>61</v>
      </c>
      <c r="C24" s="148" t="s">
        <v>63</v>
      </c>
      <c r="D24" s="92"/>
      <c r="E24" s="17" t="s">
        <v>65</v>
      </c>
      <c r="F24" s="18">
        <f>Table22[[#Totals],[(NOT IN D OR E)]]</f>
        <v>0</v>
      </c>
      <c r="G24" s="19"/>
      <c r="H24" s="18">
        <f>ROUND(F24*D24,2)</f>
        <v>0</v>
      </c>
      <c r="I24" s="20"/>
      <c r="J24" s="21"/>
    </row>
    <row r="25" spans="1:10" ht="39.950000000000003" customHeight="1" x14ac:dyDescent="0.3">
      <c r="A25" s="90"/>
      <c r="B25" s="91"/>
      <c r="C25" s="149" t="s">
        <v>112</v>
      </c>
      <c r="D25" s="149"/>
      <c r="E25" s="149"/>
      <c r="F25" s="149" t="s">
        <v>66</v>
      </c>
      <c r="G25" s="11" t="s">
        <v>2</v>
      </c>
      <c r="H25" s="12"/>
      <c r="I25" s="233">
        <f>SUM(H21,H24)</f>
        <v>0</v>
      </c>
      <c r="J25" s="234"/>
    </row>
    <row r="26" spans="1:10" ht="39.950000000000003" customHeight="1" x14ac:dyDescent="0.3">
      <c r="A26" s="257" t="s">
        <v>113</v>
      </c>
      <c r="B26" s="258"/>
      <c r="C26" s="258"/>
      <c r="D26" s="258"/>
      <c r="E26" s="258"/>
      <c r="F26" s="258"/>
      <c r="G26" s="11"/>
      <c r="H26" s="12"/>
      <c r="I26" s="233">
        <f>I19-I25</f>
        <v>0</v>
      </c>
      <c r="J26" s="234"/>
    </row>
    <row r="27" spans="1:10" ht="39.950000000000003" customHeight="1" x14ac:dyDescent="0.3">
      <c r="A27" s="250" t="s">
        <v>114</v>
      </c>
      <c r="B27" s="251"/>
      <c r="C27" s="251"/>
      <c r="D27" s="251"/>
      <c r="E27" s="251"/>
      <c r="F27" s="251"/>
      <c r="G27" s="11"/>
      <c r="H27" s="12"/>
      <c r="I27" s="233">
        <f>I26-F45</f>
        <v>0</v>
      </c>
      <c r="J27" s="234"/>
    </row>
    <row r="28" spans="1:10" ht="39.950000000000003" customHeight="1" x14ac:dyDescent="0.3">
      <c r="A28" s="257" t="s">
        <v>115</v>
      </c>
      <c r="B28" s="258"/>
      <c r="C28" s="258"/>
      <c r="D28" s="258"/>
      <c r="E28" s="258"/>
      <c r="F28" s="258"/>
      <c r="G28" s="11"/>
      <c r="H28" s="12"/>
      <c r="I28" s="260"/>
      <c r="J28" s="261"/>
    </row>
    <row r="29" spans="1:10" ht="39.950000000000003" customHeight="1" x14ac:dyDescent="0.3">
      <c r="A29" s="257" t="s">
        <v>116</v>
      </c>
      <c r="B29" s="258"/>
      <c r="C29" s="258"/>
      <c r="D29" s="258"/>
      <c r="E29" s="258"/>
      <c r="F29" s="258"/>
      <c r="G29" s="11" t="s">
        <v>2</v>
      </c>
      <c r="H29" s="12"/>
      <c r="I29" s="252">
        <f>I27-I28</f>
        <v>0</v>
      </c>
      <c r="J29" s="253"/>
    </row>
    <row r="30" spans="1:10" ht="39.950000000000003" customHeight="1" thickBot="1" x14ac:dyDescent="0.35">
      <c r="A30" s="150" t="s">
        <v>117</v>
      </c>
      <c r="B30" s="151"/>
      <c r="C30" s="151"/>
      <c r="D30" s="151"/>
      <c r="E30" s="151"/>
      <c r="F30" s="151"/>
      <c r="G30" s="26" t="s">
        <v>2</v>
      </c>
      <c r="H30" s="27"/>
      <c r="I30" s="254">
        <f>I18-I27</f>
        <v>0</v>
      </c>
      <c r="J30" s="255"/>
    </row>
    <row r="31" spans="1:10" ht="17.45" customHeight="1" thickTop="1" thickBot="1" x14ac:dyDescent="0.4">
      <c r="A31" s="28"/>
      <c r="B31" s="29"/>
      <c r="C31" s="29"/>
      <c r="D31" s="29"/>
      <c r="E31" s="29"/>
      <c r="F31" s="29"/>
      <c r="G31" s="20"/>
      <c r="H31" s="30"/>
      <c r="I31" s="20"/>
      <c r="J31" s="21"/>
    </row>
    <row r="32" spans="1:10" ht="16.5" customHeight="1" thickTop="1" x14ac:dyDescent="0.2">
      <c r="A32" s="218" t="s">
        <v>4</v>
      </c>
      <c r="B32" s="219"/>
      <c r="C32" s="219"/>
      <c r="D32" s="219"/>
      <c r="E32" s="219"/>
      <c r="F32" s="220"/>
      <c r="G32" s="165" t="s">
        <v>20</v>
      </c>
      <c r="H32" s="165"/>
      <c r="I32" s="165"/>
      <c r="J32" s="166"/>
    </row>
    <row r="33" spans="1:23" ht="9" customHeight="1" x14ac:dyDescent="0.2">
      <c r="A33" s="321" t="s">
        <v>16</v>
      </c>
      <c r="B33" s="322"/>
      <c r="C33" s="322"/>
      <c r="D33" s="322"/>
      <c r="E33" s="322"/>
      <c r="F33" s="323"/>
      <c r="G33" s="167"/>
      <c r="H33" s="167"/>
      <c r="I33" s="167"/>
      <c r="J33" s="168"/>
    </row>
    <row r="34" spans="1:23" ht="25.5" customHeight="1" x14ac:dyDescent="0.2">
      <c r="A34" s="324"/>
      <c r="B34" s="325"/>
      <c r="C34" s="325"/>
      <c r="D34" s="325"/>
      <c r="E34" s="325"/>
      <c r="F34" s="326"/>
      <c r="G34" s="31"/>
      <c r="H34" s="32"/>
      <c r="I34" s="33" t="s">
        <v>22</v>
      </c>
      <c r="J34" s="34" t="s">
        <v>23</v>
      </c>
    </row>
    <row r="35" spans="1:23" ht="42.6" customHeight="1" x14ac:dyDescent="0.2">
      <c r="A35" s="327"/>
      <c r="B35" s="328"/>
      <c r="C35" s="328"/>
      <c r="D35" s="328"/>
      <c r="E35" s="328"/>
      <c r="F35" s="329"/>
      <c r="G35" s="175" t="s">
        <v>24</v>
      </c>
      <c r="H35" s="175"/>
      <c r="I35" s="93"/>
      <c r="J35" s="94"/>
    </row>
    <row r="36" spans="1:23" ht="37.9" customHeight="1" x14ac:dyDescent="0.2">
      <c r="A36" s="203"/>
      <c r="B36" s="204"/>
      <c r="C36" s="205"/>
      <c r="D36" s="188"/>
      <c r="E36" s="189"/>
      <c r="F36" s="190"/>
      <c r="G36" s="175" t="s">
        <v>25</v>
      </c>
      <c r="H36" s="175"/>
      <c r="I36" s="93"/>
      <c r="J36" s="94"/>
    </row>
    <row r="37" spans="1:23" ht="16.5" customHeight="1" x14ac:dyDescent="0.2">
      <c r="A37" s="206"/>
      <c r="B37" s="207"/>
      <c r="C37" s="208"/>
      <c r="D37" s="191"/>
      <c r="E37" s="192"/>
      <c r="F37" s="193"/>
      <c r="G37" s="169" t="s">
        <v>26</v>
      </c>
      <c r="H37" s="170"/>
      <c r="I37" s="221">
        <f>SUM(I35,I36)</f>
        <v>0</v>
      </c>
      <c r="J37" s="224">
        <f>SUM(J35:J36)</f>
        <v>0</v>
      </c>
    </row>
    <row r="38" spans="1:23" ht="16.5" customHeight="1" x14ac:dyDescent="0.2">
      <c r="A38" s="209"/>
      <c r="B38" s="210"/>
      <c r="C38" s="211"/>
      <c r="D38" s="194"/>
      <c r="E38" s="195"/>
      <c r="F38" s="196"/>
      <c r="G38" s="171"/>
      <c r="H38" s="172"/>
      <c r="I38" s="222"/>
      <c r="J38" s="225"/>
    </row>
    <row r="39" spans="1:23" ht="30.6" customHeight="1" thickBot="1" x14ac:dyDescent="0.3">
      <c r="A39" s="185" t="s">
        <v>30</v>
      </c>
      <c r="B39" s="186"/>
      <c r="C39" s="187"/>
      <c r="D39" s="310" t="s">
        <v>118</v>
      </c>
      <c r="E39" s="311"/>
      <c r="F39" s="312"/>
      <c r="G39" s="173"/>
      <c r="H39" s="174"/>
      <c r="I39" s="223"/>
      <c r="J39" s="226"/>
    </row>
    <row r="40" spans="1:23" s="4" customFormat="1" ht="16.5" customHeight="1" thickTop="1" thickBot="1" x14ac:dyDescent="0.25">
      <c r="A40" s="35"/>
      <c r="B40" s="36"/>
      <c r="C40" s="36"/>
      <c r="D40" s="37"/>
      <c r="E40" s="37"/>
      <c r="F40" s="38"/>
      <c r="G40" s="346" t="s">
        <v>55</v>
      </c>
      <c r="H40" s="347"/>
      <c r="I40" s="176">
        <f>+SUM(I37,J37)</f>
        <v>0</v>
      </c>
      <c r="J40" s="177"/>
    </row>
    <row r="41" spans="1:23" ht="20.45" customHeight="1" thickTop="1" x14ac:dyDescent="0.2">
      <c r="A41" s="182" t="s">
        <v>27</v>
      </c>
      <c r="B41" s="183"/>
      <c r="C41" s="183"/>
      <c r="D41" s="183"/>
      <c r="E41" s="183"/>
      <c r="F41" s="184"/>
      <c r="G41" s="348"/>
      <c r="H41" s="349"/>
      <c r="I41" s="178"/>
      <c r="J41" s="179"/>
    </row>
    <row r="42" spans="1:23" ht="12" customHeight="1" x14ac:dyDescent="0.2">
      <c r="A42" s="212" t="s">
        <v>5</v>
      </c>
      <c r="B42" s="213"/>
      <c r="C42" s="213"/>
      <c r="D42" s="213"/>
      <c r="E42" s="213"/>
      <c r="F42" s="214"/>
      <c r="G42" s="348"/>
      <c r="H42" s="349"/>
      <c r="I42" s="178"/>
      <c r="J42" s="179"/>
    </row>
    <row r="43" spans="1:23" ht="16.5" customHeight="1" thickBot="1" x14ac:dyDescent="0.25">
      <c r="A43" s="215"/>
      <c r="B43" s="216"/>
      <c r="C43" s="216"/>
      <c r="D43" s="216"/>
      <c r="E43" s="216"/>
      <c r="F43" s="217"/>
      <c r="G43" s="350"/>
      <c r="H43" s="351"/>
      <c r="I43" s="180"/>
      <c r="J43" s="181"/>
    </row>
    <row r="44" spans="1:23" ht="42" customHeight="1" thickTop="1" thickBot="1" x14ac:dyDescent="0.25">
      <c r="A44" s="215"/>
      <c r="B44" s="216"/>
      <c r="C44" s="216"/>
      <c r="D44" s="216"/>
      <c r="E44" s="216"/>
      <c r="F44" s="217"/>
      <c r="G44" s="39"/>
      <c r="H44" s="40"/>
      <c r="I44" s="40"/>
      <c r="J44" s="41"/>
      <c r="Q44" s="89"/>
      <c r="R44" s="42"/>
      <c r="S44" s="42"/>
      <c r="T44" s="42"/>
      <c r="U44" s="42"/>
      <c r="V44" s="42"/>
      <c r="W44" s="4"/>
    </row>
    <row r="45" spans="1:23" ht="16.5" customHeight="1" thickTop="1" x14ac:dyDescent="0.25">
      <c r="A45" s="197"/>
      <c r="B45" s="198"/>
      <c r="C45" s="198"/>
      <c r="D45" s="155" t="s">
        <v>68</v>
      </c>
      <c r="E45" s="156"/>
      <c r="F45" s="336"/>
      <c r="G45" s="337"/>
      <c r="H45" s="147" t="s">
        <v>58</v>
      </c>
      <c r="I45" s="43"/>
      <c r="J45" s="44"/>
      <c r="Q45" s="42"/>
      <c r="R45" s="42"/>
      <c r="S45" s="42"/>
      <c r="T45" s="42"/>
      <c r="U45" s="42"/>
      <c r="V45" s="42"/>
    </row>
    <row r="46" spans="1:23" ht="16.5" customHeight="1" thickBot="1" x14ac:dyDescent="0.25">
      <c r="A46" s="199"/>
      <c r="B46" s="200"/>
      <c r="C46" s="200"/>
      <c r="D46" s="157"/>
      <c r="E46" s="158"/>
      <c r="F46" s="338"/>
      <c r="G46" s="339"/>
      <c r="H46" s="330"/>
      <c r="I46" s="331"/>
      <c r="J46" s="332"/>
      <c r="P46" s="4"/>
      <c r="Q46" s="42"/>
      <c r="R46" s="42"/>
      <c r="S46" s="42"/>
      <c r="T46" s="42"/>
      <c r="U46" s="42"/>
      <c r="V46" s="42"/>
      <c r="W46" s="4"/>
    </row>
    <row r="47" spans="1:23" ht="16.5" customHeight="1" thickTop="1" x14ac:dyDescent="0.2">
      <c r="A47" s="199"/>
      <c r="B47" s="200"/>
      <c r="C47" s="200"/>
      <c r="D47" s="159" t="s">
        <v>57</v>
      </c>
      <c r="E47" s="160"/>
      <c r="F47" s="340" t="s">
        <v>2</v>
      </c>
      <c r="G47" s="341"/>
      <c r="H47" s="330"/>
      <c r="I47" s="331"/>
      <c r="J47" s="332"/>
      <c r="S47" s="4"/>
      <c r="T47" s="4"/>
    </row>
    <row r="48" spans="1:23" ht="16.5" customHeight="1" x14ac:dyDescent="0.2">
      <c r="A48" s="201"/>
      <c r="B48" s="202"/>
      <c r="C48" s="202"/>
      <c r="D48" s="161"/>
      <c r="E48" s="162"/>
      <c r="F48" s="342"/>
      <c r="G48" s="343"/>
      <c r="H48" s="330"/>
      <c r="I48" s="331"/>
      <c r="J48" s="332"/>
    </row>
    <row r="49" spans="1:12" ht="23.45" customHeight="1" thickBot="1" x14ac:dyDescent="0.3">
      <c r="A49" s="152" t="s">
        <v>21</v>
      </c>
      <c r="B49" s="153"/>
      <c r="C49" s="154" t="s">
        <v>1</v>
      </c>
      <c r="D49" s="163"/>
      <c r="E49" s="164"/>
      <c r="F49" s="344"/>
      <c r="G49" s="345"/>
      <c r="H49" s="330"/>
      <c r="I49" s="331"/>
      <c r="J49" s="332"/>
    </row>
    <row r="50" spans="1:12" ht="16.5" customHeight="1" thickTop="1" thickBot="1" x14ac:dyDescent="0.25">
      <c r="A50" s="45"/>
      <c r="B50" s="46"/>
      <c r="C50" s="46"/>
      <c r="D50" s="46"/>
      <c r="E50" s="46"/>
      <c r="F50" s="46"/>
      <c r="G50" s="47"/>
      <c r="H50" s="330"/>
      <c r="I50" s="331"/>
      <c r="J50" s="332"/>
    </row>
    <row r="51" spans="1:12" ht="16.5" customHeight="1" thickTop="1" x14ac:dyDescent="0.2">
      <c r="A51" s="363"/>
      <c r="B51" s="364"/>
      <c r="C51" s="365"/>
      <c r="D51" s="305"/>
      <c r="E51" s="293"/>
      <c r="F51" s="294"/>
      <c r="G51" s="295"/>
      <c r="H51" s="330"/>
      <c r="I51" s="331"/>
      <c r="J51" s="332"/>
    </row>
    <row r="52" spans="1:12" ht="24" customHeight="1" x14ac:dyDescent="0.2">
      <c r="A52" s="366"/>
      <c r="B52" s="367"/>
      <c r="C52" s="368"/>
      <c r="D52" s="306"/>
      <c r="E52" s="296"/>
      <c r="F52" s="297"/>
      <c r="G52" s="298"/>
      <c r="H52" s="330"/>
      <c r="I52" s="331"/>
      <c r="J52" s="332"/>
    </row>
    <row r="53" spans="1:12" ht="16.149999999999999" customHeight="1" thickBot="1" x14ac:dyDescent="0.25">
      <c r="A53" s="287" t="s">
        <v>28</v>
      </c>
      <c r="B53" s="288"/>
      <c r="C53" s="289"/>
      <c r="D53" s="307"/>
      <c r="E53" s="308" t="s">
        <v>56</v>
      </c>
      <c r="F53" s="291"/>
      <c r="G53" s="309"/>
      <c r="H53" s="330"/>
      <c r="I53" s="331"/>
      <c r="J53" s="332"/>
    </row>
    <row r="54" spans="1:12" ht="16.5" customHeight="1" thickTop="1" x14ac:dyDescent="0.2">
      <c r="A54" s="281"/>
      <c r="B54" s="282"/>
      <c r="C54" s="283"/>
      <c r="D54" s="305"/>
      <c r="E54" s="299"/>
      <c r="F54" s="300"/>
      <c r="G54" s="301"/>
      <c r="H54" s="330"/>
      <c r="I54" s="331"/>
      <c r="J54" s="332"/>
    </row>
    <row r="55" spans="1:12" ht="16.5" customHeight="1" x14ac:dyDescent="0.2">
      <c r="A55" s="284"/>
      <c r="B55" s="285"/>
      <c r="C55" s="286"/>
      <c r="D55" s="306"/>
      <c r="E55" s="302"/>
      <c r="F55" s="303"/>
      <c r="G55" s="304"/>
      <c r="H55" s="330"/>
      <c r="I55" s="331"/>
      <c r="J55" s="332"/>
    </row>
    <row r="56" spans="1:12" ht="16.5" customHeight="1" thickBot="1" x14ac:dyDescent="0.25">
      <c r="A56" s="290" t="s">
        <v>29</v>
      </c>
      <c r="B56" s="291"/>
      <c r="C56" s="292"/>
      <c r="D56" s="307"/>
      <c r="E56" s="308" t="s">
        <v>56</v>
      </c>
      <c r="F56" s="291"/>
      <c r="G56" s="309"/>
      <c r="H56" s="330"/>
      <c r="I56" s="331"/>
      <c r="J56" s="332"/>
    </row>
    <row r="57" spans="1:12" ht="16.5" customHeight="1" thickTop="1" x14ac:dyDescent="0.2">
      <c r="A57" s="354"/>
      <c r="B57" s="355"/>
      <c r="C57" s="355"/>
      <c r="D57" s="355"/>
      <c r="E57" s="355"/>
      <c r="F57" s="355"/>
      <c r="G57" s="356"/>
      <c r="H57" s="330"/>
      <c r="I57" s="331"/>
      <c r="J57" s="332"/>
    </row>
    <row r="58" spans="1:12" ht="16.5" customHeight="1" x14ac:dyDescent="0.2">
      <c r="A58" s="357"/>
      <c r="B58" s="358"/>
      <c r="C58" s="358"/>
      <c r="D58" s="358"/>
      <c r="E58" s="358"/>
      <c r="F58" s="358"/>
      <c r="G58" s="359"/>
      <c r="H58" s="330"/>
      <c r="I58" s="331"/>
      <c r="J58" s="332"/>
      <c r="K58" s="49"/>
      <c r="L58" s="48"/>
    </row>
    <row r="59" spans="1:12" ht="16.5" customHeight="1" thickBot="1" x14ac:dyDescent="0.25">
      <c r="A59" s="360"/>
      <c r="B59" s="361"/>
      <c r="C59" s="361"/>
      <c r="D59" s="361"/>
      <c r="E59" s="361"/>
      <c r="F59" s="361"/>
      <c r="G59" s="362"/>
      <c r="H59" s="333"/>
      <c r="I59" s="334"/>
      <c r="J59" s="335"/>
    </row>
    <row r="60" spans="1:12" ht="13.5" thickTop="1" x14ac:dyDescent="0.2">
      <c r="C60" s="50"/>
      <c r="I60" s="4"/>
      <c r="J60" s="4"/>
    </row>
    <row r="61" spans="1:12" x14ac:dyDescent="0.2">
      <c r="A61" s="51" t="s">
        <v>67</v>
      </c>
      <c r="I61" s="4"/>
      <c r="J61" s="4"/>
    </row>
    <row r="62" spans="1:12" x14ac:dyDescent="0.2">
      <c r="I62" s="4"/>
      <c r="J62" s="4"/>
    </row>
    <row r="63" spans="1:12" x14ac:dyDescent="0.2">
      <c r="I63" s="4"/>
      <c r="J63" s="4"/>
    </row>
    <row r="64" spans="1:12" x14ac:dyDescent="0.2">
      <c r="I64" s="4"/>
      <c r="J64" s="4"/>
    </row>
    <row r="65" spans="9:23" x14ac:dyDescent="0.2">
      <c r="I65" s="4"/>
      <c r="J65" s="4"/>
    </row>
    <row r="66" spans="9:23" ht="13.15" customHeight="1" x14ac:dyDescent="0.2">
      <c r="I66" s="4"/>
      <c r="J66" s="4"/>
      <c r="Q66" s="89"/>
      <c r="R66" s="89"/>
      <c r="S66" s="89"/>
      <c r="T66" s="89"/>
      <c r="U66" s="89"/>
      <c r="V66" s="89"/>
    </row>
    <row r="67" spans="9:23" ht="13.15" customHeight="1" x14ac:dyDescent="0.2">
      <c r="I67" s="4"/>
      <c r="J67" s="4"/>
      <c r="Q67" s="89"/>
      <c r="R67" s="89"/>
      <c r="S67" s="89"/>
      <c r="T67" s="89"/>
      <c r="U67" s="89"/>
      <c r="V67" s="89"/>
      <c r="W67" s="4"/>
    </row>
    <row r="68" spans="9:23" x14ac:dyDescent="0.2">
      <c r="I68" s="4"/>
      <c r="J68" s="4"/>
    </row>
    <row r="69" spans="9:23" x14ac:dyDescent="0.2">
      <c r="I69" s="4"/>
      <c r="J69" s="4"/>
    </row>
    <row r="70" spans="9:23" x14ac:dyDescent="0.2">
      <c r="I70" s="4"/>
      <c r="J70" s="4"/>
    </row>
    <row r="71" spans="9:23" x14ac:dyDescent="0.2">
      <c r="I71" s="4"/>
      <c r="J71" s="4"/>
    </row>
    <row r="72" spans="9:23" x14ac:dyDescent="0.2">
      <c r="I72" s="4"/>
      <c r="J72" s="4"/>
    </row>
    <row r="73" spans="9:23" x14ac:dyDescent="0.2">
      <c r="I73" s="4"/>
      <c r="J73" s="4"/>
    </row>
    <row r="74" spans="9:23" x14ac:dyDescent="0.2">
      <c r="I74" s="4"/>
      <c r="J74" s="4"/>
    </row>
    <row r="75" spans="9:23" x14ac:dyDescent="0.2">
      <c r="I75" s="4"/>
      <c r="J75" s="4"/>
    </row>
    <row r="76" spans="9:23" x14ac:dyDescent="0.2">
      <c r="I76" s="4"/>
      <c r="J76" s="4"/>
    </row>
    <row r="77" spans="9:23" x14ac:dyDescent="0.2">
      <c r="I77" s="4"/>
      <c r="J77" s="4"/>
    </row>
    <row r="78" spans="9:23" x14ac:dyDescent="0.2">
      <c r="I78" s="4"/>
      <c r="J78" s="4"/>
    </row>
    <row r="79" spans="9:23" x14ac:dyDescent="0.2">
      <c r="I79" s="4"/>
      <c r="J79" s="4"/>
    </row>
    <row r="80" spans="9:23" x14ac:dyDescent="0.2">
      <c r="I80" s="4"/>
      <c r="J80" s="4"/>
    </row>
    <row r="81" spans="9:10" x14ac:dyDescent="0.2">
      <c r="I81" s="4"/>
      <c r="J81" s="4"/>
    </row>
    <row r="82" spans="9:10" x14ac:dyDescent="0.2">
      <c r="I82" s="4"/>
      <c r="J82" s="4"/>
    </row>
    <row r="83" spans="9:10" x14ac:dyDescent="0.2">
      <c r="I83" s="4"/>
      <c r="J83" s="4"/>
    </row>
    <row r="84" spans="9:10" x14ac:dyDescent="0.2">
      <c r="I84" s="4"/>
      <c r="J84" s="4"/>
    </row>
    <row r="85" spans="9:10" x14ac:dyDescent="0.2">
      <c r="I85" s="4"/>
      <c r="J85" s="4"/>
    </row>
    <row r="86" spans="9:10" x14ac:dyDescent="0.2">
      <c r="I86" s="4"/>
      <c r="J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c r="J150" s="4"/>
    </row>
    <row r="151" spans="9:10" x14ac:dyDescent="0.2">
      <c r="I151" s="4"/>
      <c r="J151" s="4"/>
    </row>
    <row r="152" spans="9:10" x14ac:dyDescent="0.2">
      <c r="I152" s="4"/>
      <c r="J152" s="4"/>
    </row>
    <row r="153" spans="9:10" x14ac:dyDescent="0.2">
      <c r="I153" s="4"/>
      <c r="J153" s="4"/>
    </row>
    <row r="154" spans="9:10" x14ac:dyDescent="0.2">
      <c r="I154" s="4"/>
      <c r="J154" s="4"/>
    </row>
    <row r="155" spans="9:10" x14ac:dyDescent="0.2">
      <c r="I155" s="4"/>
      <c r="J155" s="4"/>
    </row>
    <row r="156" spans="9:10" x14ac:dyDescent="0.2">
      <c r="I156" s="4"/>
      <c r="J156" s="4"/>
    </row>
    <row r="157" spans="9:10" x14ac:dyDescent="0.2">
      <c r="I157" s="4"/>
      <c r="J157" s="4"/>
    </row>
    <row r="158" spans="9:10" x14ac:dyDescent="0.2">
      <c r="I158" s="4"/>
      <c r="J158" s="4"/>
    </row>
    <row r="159" spans="9:10" x14ac:dyDescent="0.2">
      <c r="I159" s="4"/>
      <c r="J159" s="4"/>
    </row>
    <row r="160" spans="9:10" x14ac:dyDescent="0.2">
      <c r="I160" s="4"/>
      <c r="J160" s="4"/>
    </row>
    <row r="161" spans="9:10" x14ac:dyDescent="0.2">
      <c r="I161" s="4"/>
      <c r="J161" s="4"/>
    </row>
    <row r="162" spans="9:10" x14ac:dyDescent="0.2">
      <c r="I162" s="4"/>
      <c r="J162" s="4"/>
    </row>
    <row r="163" spans="9:10" x14ac:dyDescent="0.2">
      <c r="I163" s="4"/>
      <c r="J163" s="4"/>
    </row>
    <row r="164" spans="9:10" x14ac:dyDescent="0.2">
      <c r="I164" s="4"/>
      <c r="J164" s="4"/>
    </row>
    <row r="165" spans="9:10" x14ac:dyDescent="0.2">
      <c r="I165" s="4"/>
      <c r="J165" s="4"/>
    </row>
    <row r="166" spans="9:10" x14ac:dyDescent="0.2">
      <c r="I166" s="4"/>
      <c r="J166" s="4"/>
    </row>
    <row r="167" spans="9:10" x14ac:dyDescent="0.2">
      <c r="I167" s="4"/>
      <c r="J167" s="4"/>
    </row>
    <row r="168" spans="9:10" x14ac:dyDescent="0.2">
      <c r="I168" s="4"/>
      <c r="J168" s="4"/>
    </row>
    <row r="169" spans="9:10" x14ac:dyDescent="0.2">
      <c r="I169" s="4"/>
      <c r="J169" s="4"/>
    </row>
    <row r="170" spans="9:10" x14ac:dyDescent="0.2">
      <c r="I170" s="4"/>
      <c r="J170" s="4"/>
    </row>
    <row r="171" spans="9:10" x14ac:dyDescent="0.2">
      <c r="I171" s="4"/>
      <c r="J171" s="4"/>
    </row>
    <row r="172" spans="9:10" x14ac:dyDescent="0.2">
      <c r="I172" s="4"/>
      <c r="J172" s="4"/>
    </row>
    <row r="173" spans="9:10" x14ac:dyDescent="0.2">
      <c r="I173" s="4"/>
      <c r="J173" s="4"/>
    </row>
    <row r="174" spans="9:10" x14ac:dyDescent="0.2">
      <c r="I174" s="4"/>
      <c r="J174" s="4"/>
    </row>
    <row r="175" spans="9:10" x14ac:dyDescent="0.2">
      <c r="I175" s="4"/>
      <c r="J175" s="4"/>
    </row>
    <row r="176" spans="9:10" x14ac:dyDescent="0.2">
      <c r="I176" s="4"/>
      <c r="J176" s="4"/>
    </row>
    <row r="177" spans="9:10" x14ac:dyDescent="0.2">
      <c r="I177" s="4"/>
      <c r="J177" s="4"/>
    </row>
    <row r="178" spans="9:10" x14ac:dyDescent="0.2">
      <c r="I178" s="4"/>
      <c r="J178" s="4"/>
    </row>
    <row r="179" spans="9:10" x14ac:dyDescent="0.2">
      <c r="I179" s="4"/>
      <c r="J179" s="4"/>
    </row>
    <row r="180" spans="9:10" x14ac:dyDescent="0.2">
      <c r="I180" s="4"/>
      <c r="J180" s="4"/>
    </row>
    <row r="181" spans="9:10" x14ac:dyDescent="0.2">
      <c r="I181" s="4"/>
      <c r="J181" s="4"/>
    </row>
    <row r="182" spans="9:10" x14ac:dyDescent="0.2">
      <c r="I182" s="4"/>
      <c r="J182" s="4"/>
    </row>
    <row r="183" spans="9:10" x14ac:dyDescent="0.2">
      <c r="I183" s="4"/>
      <c r="J183" s="4"/>
    </row>
    <row r="184" spans="9:10" x14ac:dyDescent="0.2">
      <c r="I184" s="4"/>
      <c r="J184" s="4"/>
    </row>
    <row r="185" spans="9:10" x14ac:dyDescent="0.2">
      <c r="I185" s="4"/>
      <c r="J185" s="4"/>
    </row>
    <row r="186" spans="9:10" x14ac:dyDescent="0.2">
      <c r="I186" s="4"/>
      <c r="J186" s="4"/>
    </row>
    <row r="187" spans="9:10" x14ac:dyDescent="0.2">
      <c r="I187" s="4"/>
      <c r="J187" s="4"/>
    </row>
    <row r="188" spans="9:10" x14ac:dyDescent="0.2">
      <c r="I188" s="4"/>
      <c r="J188" s="4"/>
    </row>
    <row r="189" spans="9:10" x14ac:dyDescent="0.2">
      <c r="I189" s="4"/>
      <c r="J189" s="4"/>
    </row>
    <row r="190" spans="9:10" x14ac:dyDescent="0.2">
      <c r="I190" s="4"/>
      <c r="J190" s="4"/>
    </row>
    <row r="191" spans="9:10" x14ac:dyDescent="0.2">
      <c r="I191" s="4"/>
      <c r="J191" s="4"/>
    </row>
    <row r="192" spans="9:10" x14ac:dyDescent="0.2">
      <c r="I192" s="4"/>
      <c r="J192" s="4"/>
    </row>
    <row r="193" spans="9:10" x14ac:dyDescent="0.2">
      <c r="I193" s="4"/>
      <c r="J193" s="4"/>
    </row>
    <row r="194" spans="9:10" x14ac:dyDescent="0.2">
      <c r="I194" s="4"/>
      <c r="J194" s="4"/>
    </row>
    <row r="195" spans="9:10" x14ac:dyDescent="0.2">
      <c r="I195" s="4"/>
      <c r="J195" s="4"/>
    </row>
    <row r="196" spans="9:10" x14ac:dyDescent="0.2">
      <c r="I196" s="4"/>
      <c r="J196" s="4"/>
    </row>
    <row r="197" spans="9:10" x14ac:dyDescent="0.2">
      <c r="I197" s="4"/>
      <c r="J197" s="4"/>
    </row>
    <row r="198" spans="9:10" x14ac:dyDescent="0.2">
      <c r="I198" s="4"/>
      <c r="J198" s="4"/>
    </row>
    <row r="199" spans="9:10" x14ac:dyDescent="0.2">
      <c r="I199" s="4"/>
      <c r="J199" s="4"/>
    </row>
    <row r="200" spans="9:10" x14ac:dyDescent="0.2">
      <c r="I200" s="4"/>
      <c r="J200" s="4"/>
    </row>
    <row r="201" spans="9:10" x14ac:dyDescent="0.2">
      <c r="I201" s="4"/>
      <c r="J201" s="4"/>
    </row>
    <row r="202" spans="9:10" x14ac:dyDescent="0.2">
      <c r="I202" s="4"/>
      <c r="J202" s="4"/>
    </row>
    <row r="203" spans="9:10" x14ac:dyDescent="0.2">
      <c r="I203" s="4"/>
      <c r="J203" s="4"/>
    </row>
    <row r="204" spans="9:10" x14ac:dyDescent="0.2">
      <c r="I204" s="4"/>
      <c r="J204" s="4"/>
    </row>
    <row r="205" spans="9:10" x14ac:dyDescent="0.2">
      <c r="I205" s="4"/>
      <c r="J205" s="4"/>
    </row>
    <row r="206" spans="9:10" x14ac:dyDescent="0.2">
      <c r="I206" s="4"/>
      <c r="J206" s="4"/>
    </row>
    <row r="207" spans="9:10" x14ac:dyDescent="0.2">
      <c r="I207" s="4"/>
      <c r="J207" s="4"/>
    </row>
    <row r="208" spans="9:10" x14ac:dyDescent="0.2">
      <c r="I208" s="4"/>
      <c r="J208" s="4"/>
    </row>
    <row r="209" spans="9:10" x14ac:dyDescent="0.2">
      <c r="I209" s="4"/>
      <c r="J209" s="4"/>
    </row>
    <row r="210" spans="9:10" x14ac:dyDescent="0.2">
      <c r="I210" s="4"/>
      <c r="J210" s="4"/>
    </row>
    <row r="211" spans="9:10" x14ac:dyDescent="0.2">
      <c r="I211" s="4"/>
      <c r="J211" s="4"/>
    </row>
    <row r="212" spans="9:10" x14ac:dyDescent="0.2">
      <c r="I212" s="4"/>
      <c r="J212" s="4"/>
    </row>
    <row r="213" spans="9:10" x14ac:dyDescent="0.2">
      <c r="I213" s="4"/>
      <c r="J213" s="4"/>
    </row>
    <row r="214" spans="9:10" x14ac:dyDescent="0.2">
      <c r="I214" s="4"/>
      <c r="J214" s="4"/>
    </row>
    <row r="215" spans="9:10" x14ac:dyDescent="0.2">
      <c r="I215" s="4"/>
      <c r="J215" s="4"/>
    </row>
    <row r="216" spans="9:10" x14ac:dyDescent="0.2">
      <c r="I216" s="4"/>
      <c r="J216" s="4"/>
    </row>
    <row r="217" spans="9:10" x14ac:dyDescent="0.2">
      <c r="I217" s="4"/>
      <c r="J217" s="4"/>
    </row>
    <row r="218" spans="9:10" x14ac:dyDescent="0.2">
      <c r="I218" s="4"/>
      <c r="J218" s="4"/>
    </row>
    <row r="219" spans="9:10" x14ac:dyDescent="0.2">
      <c r="I219" s="4"/>
      <c r="J219" s="4"/>
    </row>
    <row r="220" spans="9:10" x14ac:dyDescent="0.2">
      <c r="I220" s="4"/>
      <c r="J220" s="4"/>
    </row>
    <row r="221" spans="9:10" x14ac:dyDescent="0.2">
      <c r="I221" s="4"/>
      <c r="J221" s="4"/>
    </row>
    <row r="222" spans="9:10" x14ac:dyDescent="0.2">
      <c r="I222" s="4"/>
      <c r="J222" s="4"/>
    </row>
    <row r="223" spans="9:10" x14ac:dyDescent="0.2">
      <c r="I223" s="4"/>
      <c r="J223" s="4"/>
    </row>
    <row r="224" spans="9:10" x14ac:dyDescent="0.2">
      <c r="I224" s="4"/>
      <c r="J224" s="4"/>
    </row>
    <row r="225" spans="9:10" x14ac:dyDescent="0.2">
      <c r="I225" s="4"/>
      <c r="J225" s="4"/>
    </row>
    <row r="226" spans="9:10" x14ac:dyDescent="0.2">
      <c r="I226" s="4"/>
      <c r="J226" s="4"/>
    </row>
    <row r="227" spans="9:10" x14ac:dyDescent="0.2">
      <c r="I227" s="4"/>
      <c r="J227" s="4"/>
    </row>
    <row r="228" spans="9:10" x14ac:dyDescent="0.2">
      <c r="I228" s="4"/>
      <c r="J228" s="4"/>
    </row>
    <row r="229" spans="9:10" x14ac:dyDescent="0.2">
      <c r="I229" s="4"/>
      <c r="J229" s="4"/>
    </row>
    <row r="230" spans="9:10" x14ac:dyDescent="0.2">
      <c r="I230" s="4"/>
      <c r="J230" s="4"/>
    </row>
    <row r="231" spans="9:10" x14ac:dyDescent="0.2">
      <c r="I231" s="4"/>
      <c r="J231" s="4"/>
    </row>
    <row r="232" spans="9:10" x14ac:dyDescent="0.2">
      <c r="I232" s="4"/>
      <c r="J232" s="4"/>
    </row>
    <row r="233" spans="9:10" x14ac:dyDescent="0.2">
      <c r="I233" s="4"/>
      <c r="J233" s="4"/>
    </row>
    <row r="234" spans="9:10" x14ac:dyDescent="0.2">
      <c r="I234" s="4"/>
      <c r="J234" s="4"/>
    </row>
    <row r="235" spans="9:10" x14ac:dyDescent="0.2">
      <c r="I235" s="4"/>
      <c r="J235" s="4"/>
    </row>
    <row r="236" spans="9:10" x14ac:dyDescent="0.2">
      <c r="I236" s="4"/>
      <c r="J236" s="4"/>
    </row>
    <row r="237" spans="9:10" x14ac:dyDescent="0.2">
      <c r="I237" s="4"/>
      <c r="J237" s="4"/>
    </row>
    <row r="238" spans="9:10" x14ac:dyDescent="0.2">
      <c r="I238" s="4"/>
      <c r="J238" s="4"/>
    </row>
    <row r="239" spans="9:10" x14ac:dyDescent="0.2">
      <c r="I239" s="4"/>
      <c r="J239" s="4"/>
    </row>
    <row r="240" spans="9:10" x14ac:dyDescent="0.2">
      <c r="I240" s="4"/>
      <c r="J240" s="4"/>
    </row>
    <row r="241" spans="9:10" x14ac:dyDescent="0.2">
      <c r="I241" s="4"/>
      <c r="J241" s="4"/>
    </row>
    <row r="242" spans="9:10" x14ac:dyDescent="0.2">
      <c r="I242" s="4"/>
      <c r="J242" s="4"/>
    </row>
    <row r="243" spans="9:10" x14ac:dyDescent="0.2">
      <c r="I243" s="4"/>
      <c r="J243" s="4"/>
    </row>
    <row r="244" spans="9:10" x14ac:dyDescent="0.2">
      <c r="I244" s="4"/>
      <c r="J244" s="4"/>
    </row>
    <row r="245" spans="9:10" x14ac:dyDescent="0.2">
      <c r="I245" s="4"/>
      <c r="J245" s="4"/>
    </row>
    <row r="246" spans="9:10" x14ac:dyDescent="0.2">
      <c r="I246" s="4"/>
      <c r="J246" s="4"/>
    </row>
    <row r="247" spans="9:10" x14ac:dyDescent="0.2">
      <c r="I247" s="4"/>
      <c r="J247" s="4"/>
    </row>
    <row r="248" spans="9:10" x14ac:dyDescent="0.2">
      <c r="I248" s="4"/>
      <c r="J248" s="4"/>
    </row>
    <row r="249" spans="9:10" x14ac:dyDescent="0.2">
      <c r="I249" s="4"/>
      <c r="J249" s="4"/>
    </row>
    <row r="250" spans="9:10" x14ac:dyDescent="0.2">
      <c r="I250" s="4"/>
      <c r="J250" s="4"/>
    </row>
    <row r="251" spans="9:10" x14ac:dyDescent="0.2">
      <c r="I251" s="4"/>
      <c r="J251" s="4"/>
    </row>
    <row r="252" spans="9:10" x14ac:dyDescent="0.2">
      <c r="I252" s="4"/>
      <c r="J252" s="4"/>
    </row>
    <row r="253" spans="9:10" x14ac:dyDescent="0.2">
      <c r="I253" s="4"/>
      <c r="J253" s="4"/>
    </row>
    <row r="254" spans="9:10" x14ac:dyDescent="0.2">
      <c r="I254" s="4"/>
      <c r="J254" s="4"/>
    </row>
    <row r="255" spans="9:10" x14ac:dyDescent="0.2">
      <c r="I255" s="4"/>
      <c r="J255" s="4"/>
    </row>
    <row r="256" spans="9:10" x14ac:dyDescent="0.2">
      <c r="I256" s="4"/>
      <c r="J256" s="4"/>
    </row>
    <row r="257" spans="9:10" x14ac:dyDescent="0.2">
      <c r="I257" s="4"/>
      <c r="J257" s="4"/>
    </row>
    <row r="258" spans="9:10" x14ac:dyDescent="0.2">
      <c r="I258" s="4"/>
      <c r="J258" s="4"/>
    </row>
    <row r="259" spans="9:10" x14ac:dyDescent="0.2">
      <c r="I259" s="4"/>
      <c r="J259" s="4"/>
    </row>
    <row r="260" spans="9:10" x14ac:dyDescent="0.2">
      <c r="I260" s="4"/>
      <c r="J260" s="4"/>
    </row>
    <row r="261" spans="9:10" x14ac:dyDescent="0.2">
      <c r="I261" s="4"/>
      <c r="J261" s="4"/>
    </row>
    <row r="262" spans="9:10" x14ac:dyDescent="0.2">
      <c r="I262" s="4"/>
      <c r="J262" s="4"/>
    </row>
    <row r="263" spans="9:10" x14ac:dyDescent="0.2">
      <c r="I263" s="4"/>
      <c r="J263" s="4"/>
    </row>
    <row r="264" spans="9:10" x14ac:dyDescent="0.2">
      <c r="I264" s="4"/>
      <c r="J264" s="4"/>
    </row>
    <row r="265" spans="9:10" x14ac:dyDescent="0.2">
      <c r="I265" s="4"/>
      <c r="J265" s="4"/>
    </row>
    <row r="266" spans="9:10" x14ac:dyDescent="0.2">
      <c r="I266" s="4"/>
      <c r="J266" s="4"/>
    </row>
    <row r="267" spans="9:10" x14ac:dyDescent="0.2">
      <c r="I267" s="4"/>
      <c r="J267" s="4"/>
    </row>
    <row r="268" spans="9:10" x14ac:dyDescent="0.2">
      <c r="I268" s="4"/>
      <c r="J268" s="4"/>
    </row>
    <row r="269" spans="9:10" x14ac:dyDescent="0.2">
      <c r="I269" s="4"/>
      <c r="J269" s="4"/>
    </row>
    <row r="270" spans="9:10" x14ac:dyDescent="0.2">
      <c r="I270" s="4"/>
      <c r="J270" s="4"/>
    </row>
    <row r="271" spans="9:10" x14ac:dyDescent="0.2">
      <c r="I271" s="4"/>
      <c r="J271" s="4"/>
    </row>
    <row r="272" spans="9:10" x14ac:dyDescent="0.2">
      <c r="I272" s="4"/>
      <c r="J272" s="4"/>
    </row>
    <row r="273" spans="9:10" x14ac:dyDescent="0.2">
      <c r="I273" s="4"/>
      <c r="J273" s="4"/>
    </row>
    <row r="274" spans="9:10" x14ac:dyDescent="0.2">
      <c r="I274" s="4"/>
      <c r="J274" s="4"/>
    </row>
    <row r="275" spans="9:10" x14ac:dyDescent="0.2">
      <c r="I275" s="4"/>
      <c r="J275" s="4"/>
    </row>
    <row r="276" spans="9:10" x14ac:dyDescent="0.2">
      <c r="I276" s="4"/>
      <c r="J276" s="4"/>
    </row>
    <row r="277" spans="9:10" x14ac:dyDescent="0.2">
      <c r="I277" s="4"/>
      <c r="J277" s="4"/>
    </row>
    <row r="278" spans="9:10" x14ac:dyDescent="0.2">
      <c r="I278" s="4"/>
      <c r="J278" s="4"/>
    </row>
    <row r="279" spans="9:10" x14ac:dyDescent="0.2">
      <c r="I279" s="4"/>
      <c r="J279" s="4"/>
    </row>
    <row r="280" spans="9:10" x14ac:dyDescent="0.2">
      <c r="I280" s="4"/>
      <c r="J280" s="4"/>
    </row>
    <row r="281" spans="9:10" x14ac:dyDescent="0.2">
      <c r="I281" s="4"/>
      <c r="J281" s="4"/>
    </row>
    <row r="282" spans="9:10" x14ac:dyDescent="0.2">
      <c r="I282" s="4"/>
      <c r="J282" s="4"/>
    </row>
    <row r="283" spans="9:10" x14ac:dyDescent="0.2">
      <c r="I283" s="4"/>
      <c r="J283" s="4"/>
    </row>
    <row r="284" spans="9:10" x14ac:dyDescent="0.2">
      <c r="I284" s="4"/>
      <c r="J284" s="4"/>
    </row>
    <row r="285" spans="9:10" x14ac:dyDescent="0.2">
      <c r="I285" s="4"/>
      <c r="J285" s="4"/>
    </row>
    <row r="286" spans="9:10" x14ac:dyDescent="0.2">
      <c r="I286" s="4"/>
      <c r="J286" s="4"/>
    </row>
    <row r="287" spans="9:10" x14ac:dyDescent="0.2">
      <c r="I287" s="4"/>
      <c r="J287" s="4"/>
    </row>
    <row r="288" spans="9:10" x14ac:dyDescent="0.2">
      <c r="I288" s="4"/>
      <c r="J288" s="4"/>
    </row>
    <row r="289" spans="9:10" x14ac:dyDescent="0.2">
      <c r="I289" s="4"/>
      <c r="J289" s="4"/>
    </row>
    <row r="290" spans="9:10" x14ac:dyDescent="0.2">
      <c r="I290" s="4"/>
      <c r="J290" s="4"/>
    </row>
    <row r="291" spans="9:10" x14ac:dyDescent="0.2">
      <c r="I291" s="4"/>
      <c r="J291" s="4"/>
    </row>
    <row r="292" spans="9:10" x14ac:dyDescent="0.2">
      <c r="I292" s="4"/>
      <c r="J292" s="4"/>
    </row>
    <row r="293" spans="9:10" x14ac:dyDescent="0.2">
      <c r="I293" s="4"/>
      <c r="J293" s="4"/>
    </row>
    <row r="294" spans="9:10" x14ac:dyDescent="0.2">
      <c r="I294" s="4"/>
      <c r="J294" s="4"/>
    </row>
    <row r="295" spans="9:10" x14ac:dyDescent="0.2">
      <c r="I295" s="4"/>
      <c r="J295" s="4"/>
    </row>
    <row r="296" spans="9:10" x14ac:dyDescent="0.2">
      <c r="I296" s="4"/>
      <c r="J296" s="4"/>
    </row>
    <row r="297" spans="9:10" x14ac:dyDescent="0.2">
      <c r="I297" s="4"/>
      <c r="J297" s="4"/>
    </row>
    <row r="298" spans="9:10" x14ac:dyDescent="0.2">
      <c r="I298" s="4"/>
      <c r="J298" s="4"/>
    </row>
    <row r="299" spans="9:10" x14ac:dyDescent="0.2">
      <c r="I299" s="4"/>
      <c r="J299" s="4"/>
    </row>
    <row r="300" spans="9:10" x14ac:dyDescent="0.2">
      <c r="I300" s="4"/>
      <c r="J300" s="4"/>
    </row>
    <row r="301" spans="9:10" x14ac:dyDescent="0.2">
      <c r="I301" s="4"/>
      <c r="J301" s="4"/>
    </row>
    <row r="302" spans="9:10" x14ac:dyDescent="0.2">
      <c r="I302" s="4"/>
      <c r="J302" s="4"/>
    </row>
    <row r="303" spans="9:10" x14ac:dyDescent="0.2">
      <c r="I303" s="4"/>
      <c r="J303" s="4"/>
    </row>
    <row r="304" spans="9:10" x14ac:dyDescent="0.2">
      <c r="I304" s="4"/>
      <c r="J304" s="4"/>
    </row>
    <row r="305" spans="9:10" x14ac:dyDescent="0.2">
      <c r="I305" s="4"/>
      <c r="J305" s="4"/>
    </row>
    <row r="306" spans="9:10" x14ac:dyDescent="0.2">
      <c r="I306" s="4"/>
      <c r="J306" s="4"/>
    </row>
    <row r="307" spans="9:10" x14ac:dyDescent="0.2">
      <c r="I307" s="4"/>
      <c r="J307" s="4"/>
    </row>
    <row r="308" spans="9:10" x14ac:dyDescent="0.2">
      <c r="I308" s="4"/>
      <c r="J308" s="4"/>
    </row>
    <row r="309" spans="9:10" x14ac:dyDescent="0.2">
      <c r="I309" s="4"/>
      <c r="J309" s="4"/>
    </row>
    <row r="310" spans="9:10" x14ac:dyDescent="0.2">
      <c r="I310" s="4"/>
      <c r="J310" s="4"/>
    </row>
    <row r="311" spans="9:10" x14ac:dyDescent="0.2">
      <c r="I311" s="4"/>
      <c r="J311" s="4"/>
    </row>
    <row r="312" spans="9:10" x14ac:dyDescent="0.2">
      <c r="I312" s="4"/>
      <c r="J312" s="4"/>
    </row>
    <row r="313" spans="9:10" x14ac:dyDescent="0.2">
      <c r="I313" s="4"/>
      <c r="J313" s="4"/>
    </row>
    <row r="314" spans="9:10" x14ac:dyDescent="0.2">
      <c r="I314" s="4"/>
      <c r="J314" s="4"/>
    </row>
    <row r="315" spans="9:10" x14ac:dyDescent="0.2">
      <c r="I315" s="4"/>
      <c r="J315" s="4"/>
    </row>
    <row r="316" spans="9:10" x14ac:dyDescent="0.2">
      <c r="I316" s="4"/>
      <c r="J316" s="4"/>
    </row>
    <row r="317" spans="9:10" x14ac:dyDescent="0.2">
      <c r="I317" s="4"/>
      <c r="J317" s="4"/>
    </row>
    <row r="318" spans="9:10" x14ac:dyDescent="0.2">
      <c r="I318" s="4"/>
      <c r="J318" s="4"/>
    </row>
    <row r="319" spans="9:10" x14ac:dyDescent="0.2">
      <c r="I319" s="4"/>
      <c r="J319" s="4"/>
    </row>
    <row r="320" spans="9:10" x14ac:dyDescent="0.2">
      <c r="I320" s="4"/>
      <c r="J320" s="4"/>
    </row>
    <row r="321" spans="9:10" x14ac:dyDescent="0.2">
      <c r="I321" s="4"/>
      <c r="J321" s="4"/>
    </row>
    <row r="322" spans="9:10" x14ac:dyDescent="0.2">
      <c r="I322" s="4"/>
      <c r="J322" s="4"/>
    </row>
    <row r="323" spans="9:10" x14ac:dyDescent="0.2">
      <c r="I323" s="4"/>
      <c r="J323" s="4"/>
    </row>
    <row r="324" spans="9:10" x14ac:dyDescent="0.2">
      <c r="I324" s="4"/>
      <c r="J324" s="4"/>
    </row>
    <row r="325" spans="9:10" x14ac:dyDescent="0.2">
      <c r="I325" s="4"/>
      <c r="J325" s="4"/>
    </row>
    <row r="326" spans="9:10" x14ac:dyDescent="0.2">
      <c r="I326" s="4"/>
      <c r="J326" s="4"/>
    </row>
    <row r="327" spans="9:10" x14ac:dyDescent="0.2">
      <c r="I327" s="4"/>
      <c r="J327" s="4"/>
    </row>
    <row r="328" spans="9:10" x14ac:dyDescent="0.2">
      <c r="I328" s="4"/>
      <c r="J328" s="4"/>
    </row>
    <row r="329" spans="9:10" x14ac:dyDescent="0.2">
      <c r="I329" s="4"/>
      <c r="J329" s="4"/>
    </row>
    <row r="330" spans="9:10" x14ac:dyDescent="0.2">
      <c r="I330" s="4"/>
      <c r="J330" s="4"/>
    </row>
    <row r="331" spans="9:10" x14ac:dyDescent="0.2">
      <c r="I331" s="4"/>
      <c r="J331" s="4"/>
    </row>
    <row r="332" spans="9:10" x14ac:dyDescent="0.2">
      <c r="I332" s="4"/>
      <c r="J332" s="4"/>
    </row>
    <row r="333" spans="9:10" x14ac:dyDescent="0.2">
      <c r="I333" s="4"/>
      <c r="J333" s="4"/>
    </row>
    <row r="334" spans="9:10" x14ac:dyDescent="0.2">
      <c r="I334" s="4"/>
      <c r="J334" s="4"/>
    </row>
    <row r="335" spans="9:10" x14ac:dyDescent="0.2">
      <c r="I335" s="4"/>
      <c r="J335" s="4"/>
    </row>
    <row r="336" spans="9:10" x14ac:dyDescent="0.2">
      <c r="I336" s="4"/>
      <c r="J336" s="4"/>
    </row>
    <row r="337" spans="9:10" x14ac:dyDescent="0.2">
      <c r="I337" s="4"/>
      <c r="J337" s="4"/>
    </row>
    <row r="338" spans="9:10" x14ac:dyDescent="0.2">
      <c r="I338" s="4"/>
      <c r="J338" s="4"/>
    </row>
    <row r="339" spans="9:10" x14ac:dyDescent="0.2">
      <c r="I339" s="4"/>
      <c r="J339" s="4"/>
    </row>
    <row r="340" spans="9:10" x14ac:dyDescent="0.2">
      <c r="I340" s="4"/>
      <c r="J340" s="4"/>
    </row>
    <row r="341" spans="9:10" x14ac:dyDescent="0.2">
      <c r="I341" s="4"/>
      <c r="J341" s="4"/>
    </row>
    <row r="342" spans="9:10" x14ac:dyDescent="0.2">
      <c r="I342" s="4"/>
      <c r="J342" s="4"/>
    </row>
    <row r="343" spans="9:10" x14ac:dyDescent="0.2">
      <c r="I343" s="4"/>
      <c r="J343" s="4"/>
    </row>
    <row r="344" spans="9:10" x14ac:dyDescent="0.2">
      <c r="I344" s="4"/>
      <c r="J344" s="4"/>
    </row>
    <row r="345" spans="9:10" x14ac:dyDescent="0.2">
      <c r="I345" s="4"/>
      <c r="J345" s="4"/>
    </row>
    <row r="346" spans="9:10" x14ac:dyDescent="0.2">
      <c r="I346" s="4"/>
      <c r="J346" s="4"/>
    </row>
    <row r="347" spans="9:10" x14ac:dyDescent="0.2">
      <c r="I347" s="4"/>
      <c r="J347" s="4"/>
    </row>
    <row r="348" spans="9:10" x14ac:dyDescent="0.2">
      <c r="I348" s="4"/>
      <c r="J348" s="4"/>
    </row>
    <row r="349" spans="9:10" x14ac:dyDescent="0.2">
      <c r="I349" s="4"/>
      <c r="J349" s="4"/>
    </row>
    <row r="350" spans="9:10" x14ac:dyDescent="0.2">
      <c r="I350" s="4"/>
      <c r="J350" s="4"/>
    </row>
    <row r="351" spans="9:10" x14ac:dyDescent="0.2">
      <c r="I351" s="4"/>
      <c r="J351" s="4"/>
    </row>
    <row r="352" spans="9:10" x14ac:dyDescent="0.2">
      <c r="I352" s="4"/>
      <c r="J352" s="4"/>
    </row>
    <row r="353" spans="9:10" x14ac:dyDescent="0.2">
      <c r="I353" s="4"/>
      <c r="J353" s="4"/>
    </row>
    <row r="354" spans="9:10" x14ac:dyDescent="0.2">
      <c r="I354" s="4"/>
      <c r="J354" s="4"/>
    </row>
    <row r="355" spans="9:10" x14ac:dyDescent="0.2">
      <c r="I355" s="4"/>
      <c r="J355" s="4"/>
    </row>
    <row r="356" spans="9:10" x14ac:dyDescent="0.2">
      <c r="I356" s="4"/>
      <c r="J356" s="4"/>
    </row>
    <row r="357" spans="9:10" x14ac:dyDescent="0.2">
      <c r="I357" s="4"/>
      <c r="J357" s="4"/>
    </row>
    <row r="358" spans="9:10" x14ac:dyDescent="0.2">
      <c r="I358" s="4"/>
      <c r="J358" s="4"/>
    </row>
    <row r="359" spans="9:10" x14ac:dyDescent="0.2">
      <c r="I359" s="4"/>
      <c r="J359" s="4"/>
    </row>
    <row r="360" spans="9:10" x14ac:dyDescent="0.2">
      <c r="I360" s="4"/>
      <c r="J360" s="4"/>
    </row>
    <row r="361" spans="9:10" x14ac:dyDescent="0.2">
      <c r="I361" s="4"/>
      <c r="J361" s="4"/>
    </row>
    <row r="362" spans="9:10" x14ac:dyDescent="0.2">
      <c r="I362" s="4"/>
      <c r="J362" s="4"/>
    </row>
    <row r="363" spans="9:10" x14ac:dyDescent="0.2">
      <c r="I363" s="4"/>
      <c r="J363" s="4"/>
    </row>
    <row r="364" spans="9:10" x14ac:dyDescent="0.2">
      <c r="I364" s="4"/>
      <c r="J364" s="4"/>
    </row>
    <row r="365" spans="9:10" x14ac:dyDescent="0.2">
      <c r="I365" s="4"/>
      <c r="J365" s="4"/>
    </row>
    <row r="366" spans="9:10" x14ac:dyDescent="0.2">
      <c r="I366" s="4"/>
      <c r="J366" s="4"/>
    </row>
    <row r="367" spans="9:10" x14ac:dyDescent="0.2">
      <c r="I367" s="4"/>
      <c r="J367" s="4"/>
    </row>
    <row r="368" spans="9:10" x14ac:dyDescent="0.2">
      <c r="I368" s="4"/>
      <c r="J368" s="4"/>
    </row>
    <row r="369" spans="9:10" x14ac:dyDescent="0.2">
      <c r="I369" s="4"/>
      <c r="J369" s="4"/>
    </row>
    <row r="370" spans="9:10" x14ac:dyDescent="0.2">
      <c r="I370" s="4"/>
      <c r="J370" s="4"/>
    </row>
    <row r="371" spans="9:10" x14ac:dyDescent="0.2">
      <c r="I371" s="4"/>
      <c r="J371" s="4"/>
    </row>
    <row r="372" spans="9:10" x14ac:dyDescent="0.2">
      <c r="I372" s="4"/>
      <c r="J372" s="4"/>
    </row>
    <row r="373" spans="9:10" x14ac:dyDescent="0.2">
      <c r="I373" s="4"/>
      <c r="J373" s="4"/>
    </row>
    <row r="374" spans="9:10" x14ac:dyDescent="0.2">
      <c r="I374" s="4"/>
      <c r="J374" s="4"/>
    </row>
    <row r="375" spans="9:10" x14ac:dyDescent="0.2">
      <c r="I375" s="4"/>
      <c r="J375" s="4"/>
    </row>
    <row r="376" spans="9:10" x14ac:dyDescent="0.2">
      <c r="I376" s="4"/>
      <c r="J376" s="4"/>
    </row>
    <row r="377" spans="9:10" x14ac:dyDescent="0.2">
      <c r="I377" s="4"/>
      <c r="J377" s="4"/>
    </row>
    <row r="378" spans="9:10" x14ac:dyDescent="0.2">
      <c r="I378" s="4"/>
      <c r="J378" s="4"/>
    </row>
    <row r="379" spans="9:10" x14ac:dyDescent="0.2">
      <c r="I379" s="4"/>
      <c r="J379" s="4"/>
    </row>
    <row r="380" spans="9:10" x14ac:dyDescent="0.2">
      <c r="I380" s="4"/>
      <c r="J380" s="4"/>
    </row>
    <row r="381" spans="9:10" x14ac:dyDescent="0.2">
      <c r="I381" s="4"/>
      <c r="J381" s="4"/>
    </row>
    <row r="382" spans="9:10" x14ac:dyDescent="0.2">
      <c r="I382" s="4"/>
      <c r="J382" s="4"/>
    </row>
    <row r="383" spans="9:10" x14ac:dyDescent="0.2">
      <c r="I383" s="4"/>
      <c r="J383" s="4"/>
    </row>
    <row r="384" spans="9:10" x14ac:dyDescent="0.2">
      <c r="I384" s="4"/>
      <c r="J384" s="4"/>
    </row>
    <row r="385" spans="9:10" x14ac:dyDescent="0.2">
      <c r="I385" s="4"/>
      <c r="J385" s="4"/>
    </row>
    <row r="386" spans="9:10" x14ac:dyDescent="0.2">
      <c r="I386" s="4"/>
      <c r="J386" s="4"/>
    </row>
    <row r="387" spans="9:10" x14ac:dyDescent="0.2">
      <c r="I387" s="4"/>
      <c r="J387" s="4"/>
    </row>
    <row r="388" spans="9:10" x14ac:dyDescent="0.2">
      <c r="I388" s="4"/>
      <c r="J388" s="4"/>
    </row>
    <row r="389" spans="9:10" x14ac:dyDescent="0.2">
      <c r="I389" s="4"/>
      <c r="J389" s="4"/>
    </row>
    <row r="390" spans="9:10" x14ac:dyDescent="0.2">
      <c r="I390" s="4"/>
      <c r="J390" s="4"/>
    </row>
    <row r="391" spans="9:10" x14ac:dyDescent="0.2">
      <c r="I391" s="4"/>
      <c r="J391" s="4"/>
    </row>
    <row r="392" spans="9:10" x14ac:dyDescent="0.2">
      <c r="I392" s="4"/>
      <c r="J392" s="4"/>
    </row>
    <row r="393" spans="9:10" x14ac:dyDescent="0.2">
      <c r="I393" s="4"/>
      <c r="J393" s="4"/>
    </row>
    <row r="394" spans="9:10" x14ac:dyDescent="0.2">
      <c r="I394" s="4"/>
      <c r="J394" s="4"/>
    </row>
    <row r="395" spans="9:10" x14ac:dyDescent="0.2">
      <c r="I395" s="4"/>
      <c r="J395" s="4"/>
    </row>
    <row r="396" spans="9:10" x14ac:dyDescent="0.2">
      <c r="I396" s="4"/>
      <c r="J396" s="4"/>
    </row>
    <row r="397" spans="9:10" x14ac:dyDescent="0.2">
      <c r="I397" s="4"/>
      <c r="J397" s="4"/>
    </row>
    <row r="398" spans="9:10" x14ac:dyDescent="0.2">
      <c r="I398" s="4"/>
      <c r="J398" s="4"/>
    </row>
    <row r="399" spans="9:10" x14ac:dyDescent="0.2">
      <c r="I399" s="4"/>
      <c r="J399" s="4"/>
    </row>
    <row r="400" spans="9:10" x14ac:dyDescent="0.2">
      <c r="I400" s="4"/>
      <c r="J400" s="4"/>
    </row>
    <row r="401" spans="9:10" x14ac:dyDescent="0.2">
      <c r="I401" s="4"/>
      <c r="J401" s="4"/>
    </row>
    <row r="402" spans="9:10" x14ac:dyDescent="0.2">
      <c r="I402" s="4"/>
      <c r="J402" s="4"/>
    </row>
    <row r="403" spans="9:10" x14ac:dyDescent="0.2">
      <c r="I403" s="4"/>
      <c r="J403" s="4"/>
    </row>
    <row r="404" spans="9:10" x14ac:dyDescent="0.2">
      <c r="I404" s="4"/>
      <c r="J404" s="4"/>
    </row>
    <row r="405" spans="9:10" x14ac:dyDescent="0.2">
      <c r="I405" s="4"/>
      <c r="J405" s="4"/>
    </row>
    <row r="406" spans="9:10" x14ac:dyDescent="0.2">
      <c r="I406" s="4"/>
      <c r="J406" s="4"/>
    </row>
    <row r="407" spans="9:10" x14ac:dyDescent="0.2">
      <c r="I407" s="4"/>
      <c r="J407" s="4"/>
    </row>
    <row r="408" spans="9:10" x14ac:dyDescent="0.2">
      <c r="I408" s="4"/>
      <c r="J408" s="4"/>
    </row>
    <row r="409" spans="9:10" x14ac:dyDescent="0.2">
      <c r="I409" s="4"/>
      <c r="J409" s="4"/>
    </row>
    <row r="410" spans="9:10" x14ac:dyDescent="0.2">
      <c r="I410" s="4"/>
      <c r="J410" s="4"/>
    </row>
    <row r="411" spans="9:10" x14ac:dyDescent="0.2">
      <c r="I411" s="4"/>
      <c r="J411" s="4"/>
    </row>
    <row r="412" spans="9:10" x14ac:dyDescent="0.2">
      <c r="I412" s="4"/>
      <c r="J412" s="4"/>
    </row>
    <row r="413" spans="9:10" x14ac:dyDescent="0.2">
      <c r="I413" s="4"/>
      <c r="J413" s="4"/>
    </row>
    <row r="414" spans="9:10" x14ac:dyDescent="0.2">
      <c r="I414" s="4"/>
      <c r="J414" s="4"/>
    </row>
    <row r="415" spans="9:10" x14ac:dyDescent="0.2">
      <c r="I415" s="4"/>
      <c r="J415" s="4"/>
    </row>
    <row r="416" spans="9:10" x14ac:dyDescent="0.2">
      <c r="I416" s="4"/>
      <c r="J416" s="4"/>
    </row>
    <row r="417" spans="9:10" x14ac:dyDescent="0.2">
      <c r="I417" s="4"/>
      <c r="J417" s="4"/>
    </row>
    <row r="418" spans="9:10" x14ac:dyDescent="0.2">
      <c r="I418" s="4"/>
      <c r="J418" s="4"/>
    </row>
    <row r="419" spans="9:10" x14ac:dyDescent="0.2">
      <c r="I419" s="4"/>
      <c r="J419" s="4"/>
    </row>
    <row r="420" spans="9:10" x14ac:dyDescent="0.2">
      <c r="I420" s="4"/>
      <c r="J420" s="4"/>
    </row>
    <row r="421" spans="9:10" x14ac:dyDescent="0.2">
      <c r="I421" s="4"/>
      <c r="J421" s="4"/>
    </row>
    <row r="422" spans="9:10" x14ac:dyDescent="0.2">
      <c r="I422" s="4"/>
      <c r="J422" s="4"/>
    </row>
    <row r="423" spans="9:10" x14ac:dyDescent="0.2">
      <c r="I423" s="4"/>
      <c r="J423" s="4"/>
    </row>
    <row r="424" spans="9:10" x14ac:dyDescent="0.2">
      <c r="I424" s="4"/>
      <c r="J424" s="4"/>
    </row>
    <row r="425" spans="9:10" x14ac:dyDescent="0.2">
      <c r="I425" s="4"/>
      <c r="J425" s="4"/>
    </row>
    <row r="426" spans="9:10" x14ac:dyDescent="0.2">
      <c r="I426" s="4"/>
      <c r="J426" s="4"/>
    </row>
    <row r="427" spans="9:10" x14ac:dyDescent="0.2">
      <c r="I427" s="4"/>
      <c r="J427" s="4"/>
    </row>
    <row r="428" spans="9:10" x14ac:dyDescent="0.2">
      <c r="I428" s="4"/>
      <c r="J428" s="4"/>
    </row>
    <row r="429" spans="9:10" x14ac:dyDescent="0.2">
      <c r="I429" s="4"/>
      <c r="J429" s="4"/>
    </row>
    <row r="430" spans="9:10" x14ac:dyDescent="0.2">
      <c r="I430" s="4"/>
      <c r="J430" s="4"/>
    </row>
    <row r="431" spans="9:10" x14ac:dyDescent="0.2">
      <c r="I431" s="4"/>
      <c r="J431" s="4"/>
    </row>
    <row r="432" spans="9:10" x14ac:dyDescent="0.2">
      <c r="I432" s="4"/>
      <c r="J432" s="4"/>
    </row>
    <row r="433" spans="9:10" x14ac:dyDescent="0.2">
      <c r="I433" s="4"/>
      <c r="J433" s="4"/>
    </row>
    <row r="434" spans="9:10" x14ac:dyDescent="0.2">
      <c r="I434" s="4"/>
      <c r="J434" s="4"/>
    </row>
    <row r="435" spans="9:10" x14ac:dyDescent="0.2">
      <c r="I435" s="4"/>
      <c r="J435" s="4"/>
    </row>
    <row r="436" spans="9:10" x14ac:dyDescent="0.2">
      <c r="I436" s="4"/>
      <c r="J436" s="4"/>
    </row>
    <row r="437" spans="9:10" x14ac:dyDescent="0.2">
      <c r="I437" s="4"/>
      <c r="J437" s="4"/>
    </row>
    <row r="438" spans="9:10" x14ac:dyDescent="0.2">
      <c r="I438" s="4"/>
      <c r="J438" s="4"/>
    </row>
    <row r="439" spans="9:10" x14ac:dyDescent="0.2">
      <c r="I439" s="4"/>
      <c r="J439" s="4"/>
    </row>
    <row r="440" spans="9:10" x14ac:dyDescent="0.2">
      <c r="I440" s="4"/>
      <c r="J440" s="4"/>
    </row>
    <row r="441" spans="9:10" x14ac:dyDescent="0.2">
      <c r="I441" s="4"/>
      <c r="J441" s="4"/>
    </row>
    <row r="442" spans="9:10" x14ac:dyDescent="0.2">
      <c r="I442" s="4"/>
      <c r="J442" s="4"/>
    </row>
    <row r="443" spans="9:10" x14ac:dyDescent="0.2">
      <c r="I443" s="4"/>
      <c r="J443" s="4"/>
    </row>
    <row r="444" spans="9:10" x14ac:dyDescent="0.2">
      <c r="I444" s="4"/>
      <c r="J444" s="4"/>
    </row>
    <row r="445" spans="9:10" x14ac:dyDescent="0.2">
      <c r="I445" s="4"/>
      <c r="J445" s="4"/>
    </row>
    <row r="446" spans="9:10" x14ac:dyDescent="0.2">
      <c r="I446" s="4"/>
      <c r="J446" s="4"/>
    </row>
    <row r="447" spans="9:10" x14ac:dyDescent="0.2">
      <c r="I447" s="4"/>
      <c r="J447" s="4"/>
    </row>
    <row r="448" spans="9:10" x14ac:dyDescent="0.2">
      <c r="I448" s="4"/>
      <c r="J448" s="4"/>
    </row>
    <row r="449" spans="9:10" x14ac:dyDescent="0.2">
      <c r="I449" s="4"/>
      <c r="J449" s="4"/>
    </row>
    <row r="450" spans="9:10" x14ac:dyDescent="0.2">
      <c r="I450" s="4"/>
      <c r="J450" s="4"/>
    </row>
    <row r="451" spans="9:10" x14ac:dyDescent="0.2">
      <c r="I451" s="4"/>
      <c r="J451" s="4"/>
    </row>
    <row r="452" spans="9:10" x14ac:dyDescent="0.2">
      <c r="I452" s="4"/>
      <c r="J452" s="4"/>
    </row>
    <row r="453" spans="9:10" x14ac:dyDescent="0.2">
      <c r="I453" s="4"/>
      <c r="J453" s="4"/>
    </row>
    <row r="454" spans="9:10" x14ac:dyDescent="0.2">
      <c r="I454" s="4"/>
      <c r="J454" s="4"/>
    </row>
    <row r="455" spans="9:10" x14ac:dyDescent="0.2">
      <c r="I455" s="4"/>
      <c r="J455" s="4"/>
    </row>
    <row r="456" spans="9:10" x14ac:dyDescent="0.2">
      <c r="I456" s="4"/>
      <c r="J456" s="4"/>
    </row>
    <row r="457" spans="9:10" x14ac:dyDescent="0.2">
      <c r="I457" s="4"/>
      <c r="J457" s="4"/>
    </row>
    <row r="458" spans="9:10" x14ac:dyDescent="0.2">
      <c r="I458" s="4"/>
      <c r="J458" s="4"/>
    </row>
    <row r="459" spans="9:10" x14ac:dyDescent="0.2">
      <c r="I459" s="4"/>
      <c r="J459" s="4"/>
    </row>
    <row r="460" spans="9:10" x14ac:dyDescent="0.2">
      <c r="I460" s="4"/>
      <c r="J460" s="4"/>
    </row>
    <row r="461" spans="9:10" x14ac:dyDescent="0.2">
      <c r="I461" s="4"/>
      <c r="J461" s="4"/>
    </row>
    <row r="462" spans="9:10" x14ac:dyDescent="0.2">
      <c r="I462" s="4"/>
      <c r="J462" s="4"/>
    </row>
    <row r="463" spans="9:10" x14ac:dyDescent="0.2">
      <c r="I463" s="4"/>
      <c r="J463" s="4"/>
    </row>
    <row r="464" spans="9:10" x14ac:dyDescent="0.2">
      <c r="I464" s="4"/>
      <c r="J464" s="4"/>
    </row>
    <row r="465" spans="9:10" x14ac:dyDescent="0.2">
      <c r="I465" s="4"/>
      <c r="J465" s="4"/>
    </row>
    <row r="466" spans="9:10" x14ac:dyDescent="0.2">
      <c r="I466" s="4"/>
      <c r="J466" s="4"/>
    </row>
    <row r="467" spans="9:10" x14ac:dyDescent="0.2">
      <c r="I467" s="4"/>
      <c r="J467" s="4"/>
    </row>
    <row r="468" spans="9:10" x14ac:dyDescent="0.2">
      <c r="I468" s="4"/>
      <c r="J468" s="4"/>
    </row>
    <row r="469" spans="9:10" x14ac:dyDescent="0.2">
      <c r="I469" s="4"/>
      <c r="J469" s="4"/>
    </row>
    <row r="470" spans="9:10" x14ac:dyDescent="0.2">
      <c r="I470" s="4"/>
      <c r="J470" s="4"/>
    </row>
    <row r="471" spans="9:10" x14ac:dyDescent="0.2">
      <c r="I471" s="4"/>
      <c r="J471" s="4"/>
    </row>
    <row r="472" spans="9:10" x14ac:dyDescent="0.2">
      <c r="I472" s="4"/>
      <c r="J472" s="4"/>
    </row>
    <row r="473" spans="9:10" x14ac:dyDescent="0.2">
      <c r="I473" s="4"/>
      <c r="J473" s="4"/>
    </row>
    <row r="474" spans="9:10" x14ac:dyDescent="0.2">
      <c r="I474" s="4"/>
      <c r="J474" s="4"/>
    </row>
    <row r="475" spans="9:10" x14ac:dyDescent="0.2">
      <c r="I475" s="4"/>
      <c r="J475" s="4"/>
    </row>
    <row r="476" spans="9:10" x14ac:dyDescent="0.2">
      <c r="I476" s="4"/>
      <c r="J476" s="4"/>
    </row>
    <row r="477" spans="9:10" x14ac:dyDescent="0.2">
      <c r="I477" s="4"/>
      <c r="J477" s="4"/>
    </row>
    <row r="478" spans="9:10" x14ac:dyDescent="0.2">
      <c r="I478" s="4"/>
      <c r="J478" s="4"/>
    </row>
    <row r="479" spans="9:10" x14ac:dyDescent="0.2">
      <c r="I479" s="4"/>
      <c r="J479" s="4"/>
    </row>
    <row r="480" spans="9:10" x14ac:dyDescent="0.2">
      <c r="I480" s="4"/>
      <c r="J480" s="4"/>
    </row>
    <row r="481" spans="9:10" x14ac:dyDescent="0.2">
      <c r="I481" s="4"/>
      <c r="J481" s="4"/>
    </row>
    <row r="482" spans="9:10" x14ac:dyDescent="0.2">
      <c r="I482" s="4"/>
      <c r="J482" s="4"/>
    </row>
    <row r="483" spans="9:10" x14ac:dyDescent="0.2">
      <c r="I483" s="4"/>
      <c r="J483" s="4"/>
    </row>
    <row r="484" spans="9:10" x14ac:dyDescent="0.2">
      <c r="I484" s="4"/>
      <c r="J484" s="4"/>
    </row>
    <row r="485" spans="9:10" x14ac:dyDescent="0.2">
      <c r="I485" s="4"/>
      <c r="J485" s="4"/>
    </row>
    <row r="486" spans="9:10" x14ac:dyDescent="0.2">
      <c r="I486" s="4"/>
      <c r="J486" s="4"/>
    </row>
    <row r="487" spans="9:10" x14ac:dyDescent="0.2">
      <c r="I487" s="4"/>
      <c r="J487" s="4"/>
    </row>
    <row r="488" spans="9:10" x14ac:dyDescent="0.2">
      <c r="I488" s="4"/>
      <c r="J488" s="4"/>
    </row>
    <row r="489" spans="9:10" x14ac:dyDescent="0.2">
      <c r="I489" s="4"/>
      <c r="J489" s="4"/>
    </row>
    <row r="490" spans="9:10" x14ac:dyDescent="0.2">
      <c r="I490" s="4"/>
      <c r="J490" s="4"/>
    </row>
    <row r="491" spans="9:10" x14ac:dyDescent="0.2">
      <c r="I491" s="4"/>
      <c r="J491" s="4"/>
    </row>
    <row r="492" spans="9:10" x14ac:dyDescent="0.2">
      <c r="I492" s="4"/>
      <c r="J492" s="4"/>
    </row>
    <row r="493" spans="9:10" x14ac:dyDescent="0.2">
      <c r="I493" s="4"/>
      <c r="J493" s="4"/>
    </row>
    <row r="494" spans="9:10" x14ac:dyDescent="0.2">
      <c r="I494" s="4"/>
      <c r="J494" s="4"/>
    </row>
    <row r="495" spans="9:10" x14ac:dyDescent="0.2">
      <c r="I495" s="4"/>
      <c r="J495" s="4"/>
    </row>
    <row r="496" spans="9:10" x14ac:dyDescent="0.2">
      <c r="I496" s="4"/>
      <c r="J496" s="4"/>
    </row>
    <row r="497" spans="9:10" x14ac:dyDescent="0.2">
      <c r="I497" s="4"/>
      <c r="J497" s="4"/>
    </row>
    <row r="498" spans="9:10" x14ac:dyDescent="0.2">
      <c r="I498" s="4"/>
      <c r="J498" s="4"/>
    </row>
    <row r="499" spans="9:10" x14ac:dyDescent="0.2">
      <c r="I499" s="4"/>
      <c r="J499" s="4"/>
    </row>
    <row r="500" spans="9:10" x14ac:dyDescent="0.2">
      <c r="I500" s="4"/>
      <c r="J500" s="4"/>
    </row>
    <row r="501" spans="9:10" x14ac:dyDescent="0.2">
      <c r="I501" s="4"/>
      <c r="J501" s="4"/>
    </row>
    <row r="502" spans="9:10" x14ac:dyDescent="0.2">
      <c r="I502" s="4"/>
      <c r="J502" s="4"/>
    </row>
    <row r="503" spans="9:10" x14ac:dyDescent="0.2">
      <c r="I503" s="4"/>
      <c r="J503" s="4"/>
    </row>
    <row r="504" spans="9:10" x14ac:dyDescent="0.2">
      <c r="I504" s="4"/>
      <c r="J504" s="4"/>
    </row>
    <row r="505" spans="9:10" x14ac:dyDescent="0.2">
      <c r="I505" s="4"/>
      <c r="J505" s="4"/>
    </row>
    <row r="506" spans="9:10" x14ac:dyDescent="0.2">
      <c r="I506" s="4"/>
      <c r="J506" s="4"/>
    </row>
    <row r="507" spans="9:10" x14ac:dyDescent="0.2">
      <c r="I507" s="4"/>
      <c r="J507" s="4"/>
    </row>
    <row r="508" spans="9:10" x14ac:dyDescent="0.2">
      <c r="I508" s="4"/>
      <c r="J508" s="4"/>
    </row>
    <row r="509" spans="9:10" x14ac:dyDescent="0.2">
      <c r="I509" s="4"/>
      <c r="J509" s="4"/>
    </row>
    <row r="510" spans="9:10" x14ac:dyDescent="0.2">
      <c r="I510" s="4"/>
      <c r="J510" s="4"/>
    </row>
    <row r="511" spans="9:10" x14ac:dyDescent="0.2">
      <c r="I511" s="4"/>
      <c r="J511" s="4"/>
    </row>
    <row r="512" spans="9:10" x14ac:dyDescent="0.2">
      <c r="I512" s="4"/>
      <c r="J512" s="4"/>
    </row>
    <row r="513" spans="9:10" x14ac:dyDescent="0.2">
      <c r="I513" s="4"/>
      <c r="J513" s="4"/>
    </row>
    <row r="514" spans="9:10" x14ac:dyDescent="0.2">
      <c r="I514" s="4"/>
      <c r="J514" s="4"/>
    </row>
    <row r="515" spans="9:10" x14ac:dyDescent="0.2">
      <c r="I515" s="4"/>
      <c r="J515" s="4"/>
    </row>
    <row r="516" spans="9:10" x14ac:dyDescent="0.2">
      <c r="I516" s="4"/>
      <c r="J516" s="4"/>
    </row>
    <row r="517" spans="9:10" x14ac:dyDescent="0.2">
      <c r="I517" s="4"/>
      <c r="J517" s="4"/>
    </row>
    <row r="518" spans="9:10" x14ac:dyDescent="0.2">
      <c r="I518" s="4"/>
      <c r="J518" s="4"/>
    </row>
    <row r="519" spans="9:10" x14ac:dyDescent="0.2">
      <c r="I519" s="4"/>
      <c r="J519" s="4"/>
    </row>
    <row r="520" spans="9:10" x14ac:dyDescent="0.2">
      <c r="I520" s="4"/>
      <c r="J520" s="4"/>
    </row>
    <row r="521" spans="9:10" x14ac:dyDescent="0.2">
      <c r="I521" s="4"/>
      <c r="J521" s="4"/>
    </row>
    <row r="522" spans="9:10" x14ac:dyDescent="0.2">
      <c r="I522" s="4"/>
      <c r="J522" s="4"/>
    </row>
    <row r="523" spans="9:10" x14ac:dyDescent="0.2">
      <c r="I523" s="4"/>
      <c r="J523" s="4"/>
    </row>
    <row r="524" spans="9:10" x14ac:dyDescent="0.2">
      <c r="I524" s="4"/>
      <c r="J524" s="4"/>
    </row>
    <row r="525" spans="9:10" x14ac:dyDescent="0.2">
      <c r="I525" s="4"/>
      <c r="J525" s="4"/>
    </row>
    <row r="526" spans="9:10" x14ac:dyDescent="0.2">
      <c r="I526" s="4"/>
      <c r="J526" s="4"/>
    </row>
    <row r="527" spans="9:10" x14ac:dyDescent="0.2">
      <c r="I527" s="4"/>
      <c r="J527" s="4"/>
    </row>
    <row r="528" spans="9:10" x14ac:dyDescent="0.2">
      <c r="I528" s="4"/>
      <c r="J528" s="4"/>
    </row>
    <row r="529" spans="9:10" x14ac:dyDescent="0.2">
      <c r="I529" s="4"/>
      <c r="J529" s="4"/>
    </row>
    <row r="530" spans="9:10" x14ac:dyDescent="0.2">
      <c r="I530" s="4"/>
      <c r="J530" s="4"/>
    </row>
    <row r="531" spans="9:10" x14ac:dyDescent="0.2">
      <c r="I531" s="4"/>
      <c r="J531" s="4"/>
    </row>
    <row r="532" spans="9:10" x14ac:dyDescent="0.2">
      <c r="I532" s="4"/>
      <c r="J532" s="4"/>
    </row>
    <row r="533" spans="9:10" x14ac:dyDescent="0.2">
      <c r="I533" s="4"/>
      <c r="J533" s="4"/>
    </row>
    <row r="534" spans="9:10" x14ac:dyDescent="0.2">
      <c r="I534" s="4"/>
      <c r="J534" s="4"/>
    </row>
    <row r="535" spans="9:10" x14ac:dyDescent="0.2">
      <c r="I535" s="4"/>
      <c r="J535" s="4"/>
    </row>
    <row r="536" spans="9:10" x14ac:dyDescent="0.2">
      <c r="I536" s="4"/>
      <c r="J536" s="4"/>
    </row>
    <row r="537" spans="9:10" x14ac:dyDescent="0.2">
      <c r="I537" s="4"/>
      <c r="J537" s="4"/>
    </row>
    <row r="538" spans="9:10" x14ac:dyDescent="0.2">
      <c r="I538" s="4"/>
      <c r="J538" s="4"/>
    </row>
    <row r="539" spans="9:10" x14ac:dyDescent="0.2">
      <c r="I539" s="4"/>
      <c r="J539" s="4"/>
    </row>
    <row r="540" spans="9:10" x14ac:dyDescent="0.2">
      <c r="I540" s="4"/>
      <c r="J540" s="4"/>
    </row>
    <row r="541" spans="9:10" x14ac:dyDescent="0.2">
      <c r="I541" s="4"/>
      <c r="J541" s="4"/>
    </row>
    <row r="542" spans="9:10" x14ac:dyDescent="0.2">
      <c r="I542" s="4"/>
      <c r="J542" s="4"/>
    </row>
    <row r="543" spans="9:10" x14ac:dyDescent="0.2">
      <c r="I543" s="4"/>
      <c r="J543" s="4"/>
    </row>
    <row r="544" spans="9:10" x14ac:dyDescent="0.2">
      <c r="I544" s="4"/>
      <c r="J544" s="4"/>
    </row>
    <row r="545" spans="9:10" x14ac:dyDescent="0.2">
      <c r="I545" s="4"/>
      <c r="J545" s="4"/>
    </row>
    <row r="546" spans="9:10" x14ac:dyDescent="0.2">
      <c r="I546" s="4"/>
      <c r="J546" s="4"/>
    </row>
    <row r="547" spans="9:10" x14ac:dyDescent="0.2">
      <c r="I547" s="4"/>
      <c r="J547" s="4"/>
    </row>
    <row r="548" spans="9:10" x14ac:dyDescent="0.2">
      <c r="I548" s="4"/>
      <c r="J548" s="4"/>
    </row>
    <row r="549" spans="9:10" x14ac:dyDescent="0.2">
      <c r="I549" s="4"/>
      <c r="J549" s="4"/>
    </row>
    <row r="550" spans="9:10" x14ac:dyDescent="0.2">
      <c r="I550" s="4"/>
      <c r="J550" s="4"/>
    </row>
    <row r="551" spans="9:10" x14ac:dyDescent="0.2">
      <c r="I551" s="4"/>
      <c r="J551" s="4"/>
    </row>
    <row r="552" spans="9:10" x14ac:dyDescent="0.2">
      <c r="I552" s="4"/>
      <c r="J552" s="4"/>
    </row>
    <row r="553" spans="9:10" x14ac:dyDescent="0.2">
      <c r="I553" s="4"/>
      <c r="J553" s="4"/>
    </row>
    <row r="554" spans="9:10" x14ac:dyDescent="0.2">
      <c r="I554" s="4"/>
      <c r="J554" s="4"/>
    </row>
    <row r="555" spans="9:10" x14ac:dyDescent="0.2">
      <c r="I555" s="4"/>
      <c r="J555" s="4"/>
    </row>
    <row r="556" spans="9:10" x14ac:dyDescent="0.2">
      <c r="I556" s="4"/>
      <c r="J556" s="4"/>
    </row>
    <row r="557" spans="9:10" x14ac:dyDescent="0.2">
      <c r="I557" s="4"/>
      <c r="J557" s="4"/>
    </row>
    <row r="558" spans="9:10" x14ac:dyDescent="0.2">
      <c r="I558" s="4"/>
      <c r="J558" s="4"/>
    </row>
    <row r="559" spans="9:10" x14ac:dyDescent="0.2">
      <c r="I559" s="4"/>
      <c r="J559" s="4"/>
    </row>
    <row r="560" spans="9:10" x14ac:dyDescent="0.2">
      <c r="I560" s="4"/>
      <c r="J560" s="4"/>
    </row>
    <row r="561" spans="9:10" x14ac:dyDescent="0.2">
      <c r="I561" s="4"/>
      <c r="J561" s="4"/>
    </row>
    <row r="562" spans="9:10" x14ac:dyDescent="0.2">
      <c r="I562" s="4"/>
      <c r="J562" s="4"/>
    </row>
    <row r="563" spans="9:10" x14ac:dyDescent="0.2">
      <c r="I563" s="4"/>
      <c r="J563" s="4"/>
    </row>
    <row r="564" spans="9:10" x14ac:dyDescent="0.2">
      <c r="I564" s="4"/>
      <c r="J564" s="4"/>
    </row>
    <row r="565" spans="9:10" x14ac:dyDescent="0.2">
      <c r="I565" s="4"/>
      <c r="J565" s="4"/>
    </row>
    <row r="566" spans="9:10" x14ac:dyDescent="0.2">
      <c r="I566" s="4"/>
      <c r="J566" s="4"/>
    </row>
    <row r="567" spans="9:10" x14ac:dyDescent="0.2">
      <c r="I567" s="4"/>
      <c r="J567" s="4"/>
    </row>
    <row r="568" spans="9:10" x14ac:dyDescent="0.2">
      <c r="I568" s="4"/>
      <c r="J568" s="4"/>
    </row>
    <row r="569" spans="9:10" x14ac:dyDescent="0.2">
      <c r="I569" s="4"/>
      <c r="J569" s="4"/>
    </row>
    <row r="570" spans="9:10" x14ac:dyDescent="0.2">
      <c r="I570" s="4"/>
      <c r="J570" s="4"/>
    </row>
    <row r="571" spans="9:10" x14ac:dyDescent="0.2">
      <c r="I571" s="4"/>
      <c r="J571" s="4"/>
    </row>
    <row r="572" spans="9:10" x14ac:dyDescent="0.2">
      <c r="I572" s="4"/>
      <c r="J572" s="4"/>
    </row>
    <row r="573" spans="9:10" x14ac:dyDescent="0.2">
      <c r="I573" s="4"/>
      <c r="J573" s="4"/>
    </row>
    <row r="574" spans="9:10" x14ac:dyDescent="0.2">
      <c r="I574" s="4"/>
      <c r="J574" s="4"/>
    </row>
    <row r="575" spans="9:10" x14ac:dyDescent="0.2">
      <c r="I575" s="4"/>
      <c r="J575" s="4"/>
    </row>
    <row r="576" spans="9:10" x14ac:dyDescent="0.2">
      <c r="I576" s="4"/>
      <c r="J576" s="4"/>
    </row>
    <row r="577" spans="9:10" x14ac:dyDescent="0.2">
      <c r="I577" s="4"/>
      <c r="J577" s="4"/>
    </row>
    <row r="578" spans="9:10" x14ac:dyDescent="0.2">
      <c r="I578" s="4"/>
      <c r="J578" s="4"/>
    </row>
    <row r="579" spans="9:10" x14ac:dyDescent="0.2">
      <c r="I579" s="4"/>
      <c r="J579" s="4"/>
    </row>
    <row r="580" spans="9:10" x14ac:dyDescent="0.2">
      <c r="I580" s="4"/>
      <c r="J580" s="4"/>
    </row>
    <row r="581" spans="9:10" x14ac:dyDescent="0.2">
      <c r="I581" s="4"/>
      <c r="J581" s="4"/>
    </row>
    <row r="582" spans="9:10" x14ac:dyDescent="0.2">
      <c r="I582" s="4"/>
      <c r="J582" s="4"/>
    </row>
    <row r="583" spans="9:10" x14ac:dyDescent="0.2">
      <c r="I583" s="4"/>
      <c r="J583" s="4"/>
    </row>
    <row r="584" spans="9:10" x14ac:dyDescent="0.2">
      <c r="I584" s="4"/>
      <c r="J584" s="4"/>
    </row>
    <row r="585" spans="9:10" x14ac:dyDescent="0.2">
      <c r="I585" s="4"/>
      <c r="J585" s="4"/>
    </row>
    <row r="586" spans="9:10" x14ac:dyDescent="0.2">
      <c r="I586" s="4"/>
      <c r="J586" s="4"/>
    </row>
    <row r="587" spans="9:10" x14ac:dyDescent="0.2">
      <c r="I587" s="4"/>
      <c r="J587" s="4"/>
    </row>
    <row r="588" spans="9:10" x14ac:dyDescent="0.2">
      <c r="I588" s="4"/>
      <c r="J588" s="4"/>
    </row>
    <row r="589" spans="9:10" x14ac:dyDescent="0.2">
      <c r="I589" s="4"/>
      <c r="J589" s="4"/>
    </row>
    <row r="590" spans="9:10" x14ac:dyDescent="0.2">
      <c r="I590" s="4"/>
      <c r="J590" s="4"/>
    </row>
    <row r="591" spans="9:10" x14ac:dyDescent="0.2">
      <c r="I591" s="4"/>
      <c r="J591" s="4"/>
    </row>
    <row r="592" spans="9:10" x14ac:dyDescent="0.2">
      <c r="I592" s="4"/>
      <c r="J592" s="4"/>
    </row>
    <row r="593" spans="9:10" x14ac:dyDescent="0.2">
      <c r="I593" s="4"/>
      <c r="J593" s="4"/>
    </row>
    <row r="594" spans="9:10" x14ac:dyDescent="0.2">
      <c r="I594" s="4"/>
      <c r="J594" s="4"/>
    </row>
    <row r="595" spans="9:10" x14ac:dyDescent="0.2">
      <c r="I595" s="4"/>
      <c r="J595" s="4"/>
    </row>
    <row r="596" spans="9:10" x14ac:dyDescent="0.2">
      <c r="I596" s="4"/>
      <c r="J596" s="4"/>
    </row>
    <row r="597" spans="9:10" x14ac:dyDescent="0.2">
      <c r="I597" s="4"/>
      <c r="J597" s="4"/>
    </row>
    <row r="598" spans="9:10" x14ac:dyDescent="0.2">
      <c r="I598" s="4"/>
      <c r="J598" s="4"/>
    </row>
    <row r="599" spans="9:10" x14ac:dyDescent="0.2">
      <c r="I599" s="4"/>
      <c r="J599" s="4"/>
    </row>
    <row r="600" spans="9:10" x14ac:dyDescent="0.2">
      <c r="I600" s="4"/>
      <c r="J600" s="4"/>
    </row>
    <row r="601" spans="9:10" x14ac:dyDescent="0.2">
      <c r="I601" s="4"/>
      <c r="J601" s="4"/>
    </row>
    <row r="602" spans="9:10" x14ac:dyDescent="0.2">
      <c r="I602" s="4"/>
      <c r="J602" s="4"/>
    </row>
    <row r="603" spans="9:10" x14ac:dyDescent="0.2">
      <c r="I603" s="4"/>
      <c r="J603" s="4"/>
    </row>
    <row r="604" spans="9:10" x14ac:dyDescent="0.2">
      <c r="I604" s="4"/>
      <c r="J604" s="4"/>
    </row>
    <row r="605" spans="9:10" x14ac:dyDescent="0.2">
      <c r="I605" s="4"/>
      <c r="J605" s="4"/>
    </row>
    <row r="606" spans="9:10" x14ac:dyDescent="0.2">
      <c r="I606" s="4"/>
      <c r="J606" s="4"/>
    </row>
    <row r="607" spans="9:10" x14ac:dyDescent="0.2">
      <c r="I607" s="4"/>
      <c r="J607" s="4"/>
    </row>
    <row r="608" spans="9:10" x14ac:dyDescent="0.2">
      <c r="I608" s="4"/>
      <c r="J608" s="4"/>
    </row>
    <row r="609" spans="9:10" x14ac:dyDescent="0.2">
      <c r="I609" s="4"/>
      <c r="J609" s="4"/>
    </row>
    <row r="610" spans="9:10" x14ac:dyDescent="0.2">
      <c r="I610" s="4"/>
      <c r="J610" s="4"/>
    </row>
    <row r="611" spans="9:10" x14ac:dyDescent="0.2">
      <c r="I611" s="4"/>
      <c r="J611" s="4"/>
    </row>
    <row r="612" spans="9:10" x14ac:dyDescent="0.2">
      <c r="I612" s="4"/>
      <c r="J612" s="4"/>
    </row>
    <row r="613" spans="9:10" x14ac:dyDescent="0.2">
      <c r="I613" s="4"/>
      <c r="J613" s="4"/>
    </row>
    <row r="614" spans="9:10" x14ac:dyDescent="0.2">
      <c r="I614" s="4"/>
      <c r="J614" s="4"/>
    </row>
    <row r="615" spans="9:10" x14ac:dyDescent="0.2">
      <c r="I615" s="4"/>
      <c r="J615" s="4"/>
    </row>
    <row r="616" spans="9:10" x14ac:dyDescent="0.2">
      <c r="I616" s="4"/>
      <c r="J616" s="4"/>
    </row>
    <row r="617" spans="9:10" x14ac:dyDescent="0.2">
      <c r="I617" s="4"/>
      <c r="J617" s="4"/>
    </row>
    <row r="618" spans="9:10" x14ac:dyDescent="0.2">
      <c r="I618" s="4"/>
      <c r="J618" s="4"/>
    </row>
    <row r="619" spans="9:10" x14ac:dyDescent="0.2">
      <c r="I619" s="4"/>
      <c r="J619" s="4"/>
    </row>
    <row r="620" spans="9:10" x14ac:dyDescent="0.2">
      <c r="I620" s="4"/>
      <c r="J620" s="4"/>
    </row>
    <row r="621" spans="9:10" x14ac:dyDescent="0.2">
      <c r="I621" s="4"/>
      <c r="J621" s="4"/>
    </row>
  </sheetData>
  <mergeCells count="80">
    <mergeCell ref="D39:F39"/>
    <mergeCell ref="E56:G56"/>
    <mergeCell ref="G11:H11"/>
    <mergeCell ref="G12:H13"/>
    <mergeCell ref="E11:F11"/>
    <mergeCell ref="E12:F13"/>
    <mergeCell ref="A33:F35"/>
    <mergeCell ref="H46:J59"/>
    <mergeCell ref="F45:G46"/>
    <mergeCell ref="F47:G49"/>
    <mergeCell ref="G40:H43"/>
    <mergeCell ref="I19:J19"/>
    <mergeCell ref="A16:F16"/>
    <mergeCell ref="A19:F19"/>
    <mergeCell ref="A57:G59"/>
    <mergeCell ref="A51:C52"/>
    <mergeCell ref="A54:C55"/>
    <mergeCell ref="A53:C53"/>
    <mergeCell ref="A56:C56"/>
    <mergeCell ref="E51:G52"/>
    <mergeCell ref="E54:G55"/>
    <mergeCell ref="D51:D53"/>
    <mergeCell ref="D54:D56"/>
    <mergeCell ref="E53:G53"/>
    <mergeCell ref="A15:F15"/>
    <mergeCell ref="A5:D10"/>
    <mergeCell ref="I9:J10"/>
    <mergeCell ref="G10:H10"/>
    <mergeCell ref="E10:F10"/>
    <mergeCell ref="G9:H9"/>
    <mergeCell ref="E9:F9"/>
    <mergeCell ref="I12:J13"/>
    <mergeCell ref="I29:J29"/>
    <mergeCell ref="I30:J30"/>
    <mergeCell ref="A11:D11"/>
    <mergeCell ref="A27:F27"/>
    <mergeCell ref="A28:F28"/>
    <mergeCell ref="A26:F26"/>
    <mergeCell ref="A29:F29"/>
    <mergeCell ref="I15:J15"/>
    <mergeCell ref="I28:J28"/>
    <mergeCell ref="A18:F18"/>
    <mergeCell ref="I18:J18"/>
    <mergeCell ref="A21:B21"/>
    <mergeCell ref="I27:J27"/>
    <mergeCell ref="I16:J16"/>
    <mergeCell ref="I17:J17"/>
    <mergeCell ref="A14:J14"/>
    <mergeCell ref="A1:A3"/>
    <mergeCell ref="I11:J11"/>
    <mergeCell ref="B1:J3"/>
    <mergeCell ref="I25:J25"/>
    <mergeCell ref="I26:J26"/>
    <mergeCell ref="I4:J4"/>
    <mergeCell ref="A4:D4"/>
    <mergeCell ref="I6:J6"/>
    <mergeCell ref="E5:H7"/>
    <mergeCell ref="I7:J7"/>
    <mergeCell ref="I5:J5"/>
    <mergeCell ref="E4:H4"/>
    <mergeCell ref="I8:J8"/>
    <mergeCell ref="A12:D13"/>
    <mergeCell ref="E8:H8"/>
    <mergeCell ref="A17:F17"/>
    <mergeCell ref="D45:E46"/>
    <mergeCell ref="D47:E49"/>
    <mergeCell ref="G32:J33"/>
    <mergeCell ref="G37:H39"/>
    <mergeCell ref="G35:H35"/>
    <mergeCell ref="I40:J43"/>
    <mergeCell ref="A41:F41"/>
    <mergeCell ref="A39:C39"/>
    <mergeCell ref="D36:F38"/>
    <mergeCell ref="A45:C48"/>
    <mergeCell ref="A36:C38"/>
    <mergeCell ref="G36:H36"/>
    <mergeCell ref="A42:F44"/>
    <mergeCell ref="A32:F32"/>
    <mergeCell ref="I37:I39"/>
    <mergeCell ref="J37:J39"/>
  </mergeCells>
  <phoneticPr fontId="8" type="noConversion"/>
  <dataValidations count="1">
    <dataValidation type="decimal" operator="lessThan" allowBlank="1" showInputMessage="1" showErrorMessage="1" error="Must Enter Negative Value" prompt="Enter negative values" sqref="J35:J36">
      <formula1>0</formula1>
    </dataValidation>
  </dataValidations>
  <printOptions horizontalCentered="1" verticalCentered="1"/>
  <pageMargins left="0.5" right="0.5" top="0.5" bottom="0.5" header="0" footer="0"/>
  <pageSetup scale="4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view="pageLayout" zoomScaleNormal="100" zoomScaleSheetLayoutView="100" workbookViewId="0">
      <selection activeCell="A11" sqref="A11"/>
    </sheetView>
  </sheetViews>
  <sheetFormatPr defaultColWidth="9.140625" defaultRowHeight="11.25" x14ac:dyDescent="0.2"/>
  <cols>
    <col min="1" max="1" width="12.7109375" style="61" customWidth="1"/>
    <col min="2" max="2" width="26.5703125" style="61" customWidth="1"/>
    <col min="3" max="3" width="12.7109375" style="61" customWidth="1"/>
    <col min="4" max="4" width="12.7109375" style="136" customWidth="1"/>
    <col min="5" max="7" width="12.7109375" style="61" customWidth="1"/>
    <col min="8" max="8" width="6.7109375" style="143" customWidth="1"/>
    <col min="9" max="10" width="12.7109375" style="61" customWidth="1"/>
    <col min="11" max="16384" width="9.140625" style="61"/>
  </cols>
  <sheetData>
    <row r="1" spans="1:10" ht="12" thickTop="1" x14ac:dyDescent="0.2">
      <c r="A1" s="59" t="s">
        <v>32</v>
      </c>
      <c r="B1" s="100">
        <f>'Payment Application'!I5</f>
        <v>0</v>
      </c>
      <c r="C1" s="113"/>
      <c r="D1" s="130"/>
      <c r="E1" s="114"/>
      <c r="F1" s="115"/>
      <c r="G1" s="369" t="s">
        <v>33</v>
      </c>
      <c r="H1" s="370"/>
      <c r="I1" s="60">
        <f>'Payment Application'!E12-1</f>
        <v>-1</v>
      </c>
      <c r="J1" s="116"/>
    </row>
    <row r="2" spans="1:10" x14ac:dyDescent="0.2">
      <c r="A2" s="62" t="s">
        <v>34</v>
      </c>
      <c r="B2" s="101">
        <f>'Payment Application'!I7</f>
        <v>0</v>
      </c>
      <c r="C2" s="117"/>
      <c r="D2" s="131"/>
      <c r="E2" s="117"/>
      <c r="F2" s="117"/>
      <c r="G2" s="371" t="s">
        <v>35</v>
      </c>
      <c r="H2" s="372"/>
      <c r="I2" s="63"/>
      <c r="J2" s="118"/>
    </row>
    <row r="3" spans="1:10" x14ac:dyDescent="0.2">
      <c r="A3" s="62" t="s">
        <v>36</v>
      </c>
      <c r="B3" s="64">
        <f>'Payment Application'!I9</f>
        <v>0</v>
      </c>
      <c r="C3" s="117"/>
      <c r="D3" s="131"/>
      <c r="E3" s="117"/>
      <c r="F3" s="117"/>
      <c r="G3" s="373" t="s">
        <v>37</v>
      </c>
      <c r="H3" s="374"/>
      <c r="I3" s="65" t="s">
        <v>52</v>
      </c>
      <c r="J3" s="66" t="s">
        <v>53</v>
      </c>
    </row>
    <row r="4" spans="1:10" x14ac:dyDescent="0.2">
      <c r="A4" s="62" t="s">
        <v>54</v>
      </c>
      <c r="B4" s="64">
        <f>'Payment Application'!I12</f>
        <v>0</v>
      </c>
      <c r="C4" s="117"/>
      <c r="D4" s="131"/>
      <c r="E4" s="117"/>
      <c r="F4" s="117"/>
      <c r="G4" s="119"/>
      <c r="H4" s="138"/>
      <c r="I4" s="102"/>
      <c r="J4" s="103"/>
    </row>
    <row r="5" spans="1:10" ht="6.75" customHeight="1" thickBot="1" x14ac:dyDescent="0.25">
      <c r="A5" s="67"/>
      <c r="B5" s="68"/>
      <c r="C5" s="120"/>
      <c r="D5" s="131"/>
      <c r="E5" s="117"/>
      <c r="F5" s="117"/>
      <c r="G5" s="120"/>
      <c r="H5" s="139"/>
      <c r="I5" s="121"/>
      <c r="J5" s="122"/>
    </row>
    <row r="6" spans="1:10" ht="12" thickTop="1" x14ac:dyDescent="0.2">
      <c r="A6" s="69" t="s">
        <v>38</v>
      </c>
      <c r="B6" s="70" t="s">
        <v>39</v>
      </c>
      <c r="C6" s="104" t="s">
        <v>40</v>
      </c>
      <c r="D6" s="132" t="s">
        <v>41</v>
      </c>
      <c r="E6" s="104" t="s">
        <v>42</v>
      </c>
      <c r="F6" s="104" t="s">
        <v>43</v>
      </c>
      <c r="G6" s="375" t="s">
        <v>44</v>
      </c>
      <c r="H6" s="375"/>
      <c r="I6" s="104" t="s">
        <v>45</v>
      </c>
      <c r="J6" s="71" t="s">
        <v>46</v>
      </c>
    </row>
    <row r="7" spans="1:10" ht="12.75" customHeight="1" x14ac:dyDescent="0.2">
      <c r="A7" s="72" t="s">
        <v>47</v>
      </c>
      <c r="B7" s="73" t="s">
        <v>51</v>
      </c>
      <c r="C7" s="73" t="s">
        <v>69</v>
      </c>
      <c r="D7" s="376" t="s">
        <v>48</v>
      </c>
      <c r="E7" s="376"/>
      <c r="F7" s="73" t="s">
        <v>74</v>
      </c>
      <c r="G7" s="73" t="s">
        <v>26</v>
      </c>
      <c r="H7" s="140" t="s">
        <v>81</v>
      </c>
      <c r="I7" s="73" t="s">
        <v>83</v>
      </c>
      <c r="J7" s="74" t="s">
        <v>86</v>
      </c>
    </row>
    <row r="8" spans="1:10" ht="12.75" customHeight="1" x14ac:dyDescent="0.2">
      <c r="A8" s="75"/>
      <c r="B8" s="76"/>
      <c r="C8" s="76" t="s">
        <v>70</v>
      </c>
      <c r="D8" s="133" t="s">
        <v>71</v>
      </c>
      <c r="E8" s="73" t="s">
        <v>49</v>
      </c>
      <c r="F8" s="76" t="s">
        <v>75</v>
      </c>
      <c r="G8" s="76" t="s">
        <v>78</v>
      </c>
      <c r="H8" s="141" t="s">
        <v>82</v>
      </c>
      <c r="I8" s="76" t="s">
        <v>84</v>
      </c>
      <c r="J8" s="77" t="s">
        <v>87</v>
      </c>
    </row>
    <row r="9" spans="1:10" x14ac:dyDescent="0.2">
      <c r="A9" s="75"/>
      <c r="B9" s="76"/>
      <c r="C9" s="76"/>
      <c r="D9" s="134" t="s">
        <v>72</v>
      </c>
      <c r="E9" s="76"/>
      <c r="F9" s="76" t="s">
        <v>76</v>
      </c>
      <c r="G9" s="76" t="s">
        <v>79</v>
      </c>
      <c r="H9" s="141"/>
      <c r="I9" s="76" t="s">
        <v>85</v>
      </c>
      <c r="J9" s="77" t="s">
        <v>88</v>
      </c>
    </row>
    <row r="10" spans="1:10" ht="24.75" customHeight="1" x14ac:dyDescent="0.2">
      <c r="A10" s="78" t="s">
        <v>38</v>
      </c>
      <c r="B10" s="78" t="s">
        <v>39</v>
      </c>
      <c r="C10" s="78" t="s">
        <v>40</v>
      </c>
      <c r="D10" s="135" t="s">
        <v>73</v>
      </c>
      <c r="E10" s="78" t="s">
        <v>42</v>
      </c>
      <c r="F10" s="79" t="s">
        <v>77</v>
      </c>
      <c r="G10" s="79" t="s">
        <v>80</v>
      </c>
      <c r="H10" s="142" t="s">
        <v>81</v>
      </c>
      <c r="I10" s="78" t="s">
        <v>45</v>
      </c>
      <c r="J10" s="78" t="s">
        <v>46</v>
      </c>
    </row>
    <row r="11" spans="1:10" x14ac:dyDescent="0.2">
      <c r="A11" s="53"/>
      <c r="B11" s="54"/>
      <c r="C11" s="55"/>
      <c r="D11" s="137"/>
      <c r="E11" s="55"/>
      <c r="F11" s="55"/>
      <c r="G11" s="82">
        <f>Table2[[#This Row],[(D+E)]]+Table2[[#This Row],[E]]+Table2[[#This Row],[(NOT IN D OR E)]]</f>
        <v>0</v>
      </c>
      <c r="H11" s="83" t="str">
        <f t="shared" ref="H11:H39" si="0">IFERROR(G11/C11,"")</f>
        <v/>
      </c>
      <c r="I11" s="82">
        <f t="shared" ref="I11:I35" si="1">C11-G11</f>
        <v>0</v>
      </c>
      <c r="J11" s="82">
        <f>Table2[[#This Row],[TO DATE (D+E+F)]]*'Payment Application'!$D$21</f>
        <v>0</v>
      </c>
    </row>
    <row r="12" spans="1:10" x14ac:dyDescent="0.2">
      <c r="A12" s="56"/>
      <c r="B12" s="57"/>
      <c r="C12" s="55"/>
      <c r="D12" s="137"/>
      <c r="E12" s="106"/>
      <c r="F12" s="106"/>
      <c r="G12" s="105">
        <f>Table2[[#This Row],[(D+E)]]+Table2[[#This Row],[E]]+Table2[[#This Row],[(NOT IN D OR E)]]</f>
        <v>0</v>
      </c>
      <c r="H12" s="107" t="str">
        <f t="shared" si="0"/>
        <v/>
      </c>
      <c r="I12" s="82">
        <f t="shared" si="1"/>
        <v>0</v>
      </c>
      <c r="J12" s="82">
        <f>Table2[[#This Row],[TO DATE (D+E+F)]]*'Payment Application'!$D$21</f>
        <v>0</v>
      </c>
    </row>
    <row r="13" spans="1:10" x14ac:dyDescent="0.2">
      <c r="A13" s="56"/>
      <c r="B13" s="57"/>
      <c r="C13" s="55"/>
      <c r="D13" s="137"/>
      <c r="E13" s="106"/>
      <c r="F13" s="106"/>
      <c r="G13" s="105">
        <f>Table2[[#This Row],[(D+E)]]+Table2[[#This Row],[E]]+Table2[[#This Row],[(NOT IN D OR E)]]</f>
        <v>0</v>
      </c>
      <c r="H13" s="107" t="str">
        <f t="shared" si="0"/>
        <v/>
      </c>
      <c r="I13" s="82">
        <f t="shared" si="1"/>
        <v>0</v>
      </c>
      <c r="J13" s="82">
        <f>Table2[[#This Row],[TO DATE (D+E+F)]]*'Payment Application'!$D$21</f>
        <v>0</v>
      </c>
    </row>
    <row r="14" spans="1:10" x14ac:dyDescent="0.2">
      <c r="A14" s="53"/>
      <c r="B14" s="57"/>
      <c r="C14" s="55"/>
      <c r="D14" s="137"/>
      <c r="E14" s="106"/>
      <c r="F14" s="106"/>
      <c r="G14" s="105">
        <f>Table2[[#This Row],[(D+E)]]+Table2[[#This Row],[E]]+Table2[[#This Row],[(NOT IN D OR E)]]</f>
        <v>0</v>
      </c>
      <c r="H14" s="107" t="str">
        <f t="shared" si="0"/>
        <v/>
      </c>
      <c r="I14" s="82">
        <f t="shared" si="1"/>
        <v>0</v>
      </c>
      <c r="J14" s="82">
        <f>Table2[[#This Row],[TO DATE (D+E+F)]]*'Payment Application'!$D$21</f>
        <v>0</v>
      </c>
    </row>
    <row r="15" spans="1:10" x14ac:dyDescent="0.2">
      <c r="A15" s="56"/>
      <c r="B15" s="57"/>
      <c r="C15" s="55"/>
      <c r="D15" s="137"/>
      <c r="E15" s="106"/>
      <c r="F15" s="106"/>
      <c r="G15" s="105">
        <f>Table2[[#This Row],[(D+E)]]+Table2[[#This Row],[E]]+Table2[[#This Row],[(NOT IN D OR E)]]</f>
        <v>0</v>
      </c>
      <c r="H15" s="107" t="str">
        <f t="shared" si="0"/>
        <v/>
      </c>
      <c r="I15" s="82">
        <f t="shared" si="1"/>
        <v>0</v>
      </c>
      <c r="J15" s="82">
        <f>Table2[[#This Row],[TO DATE (D+E+F)]]*'Payment Application'!$D$21</f>
        <v>0</v>
      </c>
    </row>
    <row r="16" spans="1:10" x14ac:dyDescent="0.2">
      <c r="A16" s="56"/>
      <c r="B16" s="57"/>
      <c r="C16" s="55"/>
      <c r="D16" s="137"/>
      <c r="E16" s="106"/>
      <c r="F16" s="106"/>
      <c r="G16" s="105">
        <f>Table2[[#This Row],[(D+E)]]+Table2[[#This Row],[E]]+Table2[[#This Row],[(NOT IN D OR E)]]</f>
        <v>0</v>
      </c>
      <c r="H16" s="107" t="str">
        <f t="shared" si="0"/>
        <v/>
      </c>
      <c r="I16" s="82">
        <f t="shared" si="1"/>
        <v>0</v>
      </c>
      <c r="J16" s="82">
        <f>Table2[[#This Row],[TO DATE (D+E+F)]]*'Payment Application'!$D$21</f>
        <v>0</v>
      </c>
    </row>
    <row r="17" spans="1:10" x14ac:dyDescent="0.2">
      <c r="A17" s="53"/>
      <c r="B17" s="57"/>
      <c r="C17" s="55"/>
      <c r="D17" s="137"/>
      <c r="E17" s="106"/>
      <c r="F17" s="106"/>
      <c r="G17" s="105">
        <f>Table2[[#This Row],[(D+E)]]+Table2[[#This Row],[E]]+Table2[[#This Row],[(NOT IN D OR E)]]</f>
        <v>0</v>
      </c>
      <c r="H17" s="107" t="str">
        <f t="shared" si="0"/>
        <v/>
      </c>
      <c r="I17" s="82">
        <f t="shared" si="1"/>
        <v>0</v>
      </c>
      <c r="J17" s="82">
        <f>Table2[[#This Row],[TO DATE (D+E+F)]]*'Payment Application'!$D$21</f>
        <v>0</v>
      </c>
    </row>
    <row r="18" spans="1:10" x14ac:dyDescent="0.2">
      <c r="A18" s="56"/>
      <c r="B18" s="57"/>
      <c r="C18" s="55"/>
      <c r="D18" s="137"/>
      <c r="E18" s="106"/>
      <c r="F18" s="106"/>
      <c r="G18" s="105">
        <f>Table2[[#This Row],[(D+E)]]+Table2[[#This Row],[E]]+Table2[[#This Row],[(NOT IN D OR E)]]</f>
        <v>0</v>
      </c>
      <c r="H18" s="107" t="str">
        <f t="shared" si="0"/>
        <v/>
      </c>
      <c r="I18" s="82">
        <f t="shared" si="1"/>
        <v>0</v>
      </c>
      <c r="J18" s="82">
        <f>Table2[[#This Row],[TO DATE (D+E+F)]]*'Payment Application'!$D$21</f>
        <v>0</v>
      </c>
    </row>
    <row r="19" spans="1:10" x14ac:dyDescent="0.2">
      <c r="A19" s="56"/>
      <c r="B19" s="57"/>
      <c r="C19" s="55"/>
      <c r="D19" s="137"/>
      <c r="E19" s="106"/>
      <c r="F19" s="106"/>
      <c r="G19" s="105">
        <f>Table2[[#This Row],[(D+E)]]+Table2[[#This Row],[E]]+Table2[[#This Row],[(NOT IN D OR E)]]</f>
        <v>0</v>
      </c>
      <c r="H19" s="107" t="str">
        <f t="shared" si="0"/>
        <v/>
      </c>
      <c r="I19" s="82">
        <f t="shared" si="1"/>
        <v>0</v>
      </c>
      <c r="J19" s="82">
        <f>Table2[[#This Row],[TO DATE (D+E+F)]]*'Payment Application'!$D$21</f>
        <v>0</v>
      </c>
    </row>
    <row r="20" spans="1:10" x14ac:dyDescent="0.2">
      <c r="A20" s="53"/>
      <c r="B20" s="57"/>
      <c r="C20" s="55"/>
      <c r="D20" s="137"/>
      <c r="E20" s="106"/>
      <c r="F20" s="106"/>
      <c r="G20" s="105">
        <f>Table2[[#This Row],[(D+E)]]+Table2[[#This Row],[E]]+Table2[[#This Row],[(NOT IN D OR E)]]</f>
        <v>0</v>
      </c>
      <c r="H20" s="107" t="str">
        <f t="shared" si="0"/>
        <v/>
      </c>
      <c r="I20" s="82">
        <f t="shared" si="1"/>
        <v>0</v>
      </c>
      <c r="J20" s="82">
        <f>Table2[[#This Row],[TO DATE (D+E+F)]]*'Payment Application'!$D$21</f>
        <v>0</v>
      </c>
    </row>
    <row r="21" spans="1:10" x14ac:dyDescent="0.2">
      <c r="A21" s="56"/>
      <c r="B21" s="57"/>
      <c r="C21" s="55"/>
      <c r="D21" s="137"/>
      <c r="E21" s="106"/>
      <c r="F21" s="106"/>
      <c r="G21" s="105">
        <f>Table2[[#This Row],[(D+E)]]+Table2[[#This Row],[E]]+Table2[[#This Row],[(NOT IN D OR E)]]</f>
        <v>0</v>
      </c>
      <c r="H21" s="107" t="str">
        <f t="shared" si="0"/>
        <v/>
      </c>
      <c r="I21" s="82">
        <f t="shared" si="1"/>
        <v>0</v>
      </c>
      <c r="J21" s="82">
        <f>Table2[[#This Row],[TO DATE (D+E+F)]]*'Payment Application'!$D$21</f>
        <v>0</v>
      </c>
    </row>
    <row r="22" spans="1:10" x14ac:dyDescent="0.2">
      <c r="A22" s="56"/>
      <c r="B22" s="57"/>
      <c r="C22" s="55"/>
      <c r="D22" s="137"/>
      <c r="E22" s="106"/>
      <c r="F22" s="106"/>
      <c r="G22" s="105">
        <f>Table2[[#This Row],[(D+E)]]+Table2[[#This Row],[E]]+Table2[[#This Row],[(NOT IN D OR E)]]</f>
        <v>0</v>
      </c>
      <c r="H22" s="107" t="str">
        <f t="shared" si="0"/>
        <v/>
      </c>
      <c r="I22" s="82">
        <f t="shared" si="1"/>
        <v>0</v>
      </c>
      <c r="J22" s="82">
        <f>Table2[[#This Row],[TO DATE (D+E+F)]]*'Payment Application'!$D$21</f>
        <v>0</v>
      </c>
    </row>
    <row r="23" spans="1:10" x14ac:dyDescent="0.2">
      <c r="A23" s="53"/>
      <c r="B23" s="57"/>
      <c r="C23" s="55"/>
      <c r="D23" s="137"/>
      <c r="E23" s="106"/>
      <c r="F23" s="106"/>
      <c r="G23" s="105">
        <f>Table2[[#This Row],[(D+E)]]+Table2[[#This Row],[E]]+Table2[[#This Row],[(NOT IN D OR E)]]</f>
        <v>0</v>
      </c>
      <c r="H23" s="107" t="str">
        <f t="shared" si="0"/>
        <v/>
      </c>
      <c r="I23" s="82">
        <f t="shared" si="1"/>
        <v>0</v>
      </c>
      <c r="J23" s="82">
        <f>Table2[[#This Row],[TO DATE (D+E+F)]]*'Payment Application'!$D$21</f>
        <v>0</v>
      </c>
    </row>
    <row r="24" spans="1:10" x14ac:dyDescent="0.2">
      <c r="A24" s="56"/>
      <c r="B24" s="57"/>
      <c r="C24" s="55"/>
      <c r="D24" s="137"/>
      <c r="E24" s="106"/>
      <c r="F24" s="106"/>
      <c r="G24" s="105">
        <f>Table2[[#This Row],[(D+E)]]+Table2[[#This Row],[E]]+Table2[[#This Row],[(NOT IN D OR E)]]</f>
        <v>0</v>
      </c>
      <c r="H24" s="107" t="str">
        <f t="shared" si="0"/>
        <v/>
      </c>
      <c r="I24" s="82">
        <f t="shared" si="1"/>
        <v>0</v>
      </c>
      <c r="J24" s="82">
        <f>Table2[[#This Row],[TO DATE (D+E+F)]]*'Payment Application'!$D$21</f>
        <v>0</v>
      </c>
    </row>
    <row r="25" spans="1:10" x14ac:dyDescent="0.2">
      <c r="A25" s="56"/>
      <c r="B25" s="57"/>
      <c r="C25" s="55"/>
      <c r="D25" s="137"/>
      <c r="E25" s="106"/>
      <c r="F25" s="106"/>
      <c r="G25" s="105">
        <f>Table2[[#This Row],[(D+E)]]+Table2[[#This Row],[E]]+Table2[[#This Row],[(NOT IN D OR E)]]</f>
        <v>0</v>
      </c>
      <c r="H25" s="107" t="str">
        <f t="shared" si="0"/>
        <v/>
      </c>
      <c r="I25" s="82">
        <f t="shared" si="1"/>
        <v>0</v>
      </c>
      <c r="J25" s="82">
        <f>Table2[[#This Row],[TO DATE (D+E+F)]]*'Payment Application'!$D$21</f>
        <v>0</v>
      </c>
    </row>
    <row r="26" spans="1:10" x14ac:dyDescent="0.2">
      <c r="A26" s="53"/>
      <c r="B26" s="57"/>
      <c r="C26" s="55"/>
      <c r="D26" s="137"/>
      <c r="E26" s="106"/>
      <c r="F26" s="106"/>
      <c r="G26" s="105">
        <f>Table2[[#This Row],[(D+E)]]+Table2[[#This Row],[E]]+Table2[[#This Row],[(NOT IN D OR E)]]</f>
        <v>0</v>
      </c>
      <c r="H26" s="107" t="str">
        <f t="shared" si="0"/>
        <v/>
      </c>
      <c r="I26" s="82">
        <f t="shared" si="1"/>
        <v>0</v>
      </c>
      <c r="J26" s="82">
        <f>Table2[[#This Row],[TO DATE (D+E+F)]]*'Payment Application'!$D$21</f>
        <v>0</v>
      </c>
    </row>
    <row r="27" spans="1:10" x14ac:dyDescent="0.2">
      <c r="A27" s="56"/>
      <c r="B27" s="57"/>
      <c r="C27" s="55"/>
      <c r="D27" s="137"/>
      <c r="E27" s="106"/>
      <c r="F27" s="106"/>
      <c r="G27" s="105">
        <f>Table2[[#This Row],[(D+E)]]+Table2[[#This Row],[E]]+Table2[[#This Row],[(NOT IN D OR E)]]</f>
        <v>0</v>
      </c>
      <c r="H27" s="107" t="str">
        <f t="shared" si="0"/>
        <v/>
      </c>
      <c r="I27" s="82">
        <f t="shared" si="1"/>
        <v>0</v>
      </c>
      <c r="J27" s="82">
        <f>Table2[[#This Row],[TO DATE (D+E+F)]]*'Payment Application'!$D$21</f>
        <v>0</v>
      </c>
    </row>
    <row r="28" spans="1:10" x14ac:dyDescent="0.2">
      <c r="A28" s="56"/>
      <c r="B28" s="57"/>
      <c r="C28" s="55"/>
      <c r="D28" s="137"/>
      <c r="E28" s="106"/>
      <c r="F28" s="106"/>
      <c r="G28" s="105">
        <f>Table2[[#This Row],[(D+E)]]+Table2[[#This Row],[E]]+Table2[[#This Row],[(NOT IN D OR E)]]</f>
        <v>0</v>
      </c>
      <c r="H28" s="107" t="str">
        <f t="shared" si="0"/>
        <v/>
      </c>
      <c r="I28" s="82">
        <f t="shared" si="1"/>
        <v>0</v>
      </c>
      <c r="J28" s="82">
        <f>Table2[[#This Row],[TO DATE (D+E+F)]]*'Payment Application'!$D$21</f>
        <v>0</v>
      </c>
    </row>
    <row r="29" spans="1:10" x14ac:dyDescent="0.2">
      <c r="A29" s="53"/>
      <c r="B29" s="57"/>
      <c r="C29" s="55"/>
      <c r="D29" s="137"/>
      <c r="E29" s="106"/>
      <c r="F29" s="106"/>
      <c r="G29" s="105">
        <f>Table2[[#This Row],[(D+E)]]+Table2[[#This Row],[E]]+Table2[[#This Row],[(NOT IN D OR E)]]</f>
        <v>0</v>
      </c>
      <c r="H29" s="107" t="str">
        <f t="shared" si="0"/>
        <v/>
      </c>
      <c r="I29" s="82">
        <f t="shared" si="1"/>
        <v>0</v>
      </c>
      <c r="J29" s="82">
        <f>Table2[[#This Row],[TO DATE (D+E+F)]]*'Payment Application'!$D$21</f>
        <v>0</v>
      </c>
    </row>
    <row r="30" spans="1:10" x14ac:dyDescent="0.2">
      <c r="A30" s="56"/>
      <c r="B30" s="57"/>
      <c r="C30" s="55"/>
      <c r="D30" s="137"/>
      <c r="E30" s="106"/>
      <c r="F30" s="106"/>
      <c r="G30" s="105">
        <f>Table2[[#This Row],[(D+E)]]+Table2[[#This Row],[E]]+Table2[[#This Row],[(NOT IN D OR E)]]</f>
        <v>0</v>
      </c>
      <c r="H30" s="107" t="str">
        <f t="shared" si="0"/>
        <v/>
      </c>
      <c r="I30" s="82">
        <f t="shared" si="1"/>
        <v>0</v>
      </c>
      <c r="J30" s="82">
        <f>Table2[[#This Row],[TO DATE (D+E+F)]]*'Payment Application'!$D$21</f>
        <v>0</v>
      </c>
    </row>
    <row r="31" spans="1:10" x14ac:dyDescent="0.2">
      <c r="A31" s="56"/>
      <c r="B31" s="57"/>
      <c r="C31" s="55"/>
      <c r="D31" s="137"/>
      <c r="E31" s="106"/>
      <c r="F31" s="106"/>
      <c r="G31" s="105">
        <f>Table2[[#This Row],[(D+E)]]+Table2[[#This Row],[E]]+Table2[[#This Row],[(NOT IN D OR E)]]</f>
        <v>0</v>
      </c>
      <c r="H31" s="107" t="str">
        <f t="shared" si="0"/>
        <v/>
      </c>
      <c r="I31" s="82">
        <f t="shared" si="1"/>
        <v>0</v>
      </c>
      <c r="J31" s="82">
        <f>Table2[[#This Row],[TO DATE (D+E+F)]]*'Payment Application'!$D$21</f>
        <v>0</v>
      </c>
    </row>
    <row r="32" spans="1:10" x14ac:dyDescent="0.2">
      <c r="A32" s="53"/>
      <c r="B32" s="57"/>
      <c r="C32" s="55"/>
      <c r="D32" s="137"/>
      <c r="E32" s="106"/>
      <c r="F32" s="106"/>
      <c r="G32" s="105">
        <f>Table2[[#This Row],[(D+E)]]+Table2[[#This Row],[E]]+Table2[[#This Row],[(NOT IN D OR E)]]</f>
        <v>0</v>
      </c>
      <c r="H32" s="107" t="str">
        <f t="shared" si="0"/>
        <v/>
      </c>
      <c r="I32" s="82">
        <f t="shared" si="1"/>
        <v>0</v>
      </c>
      <c r="J32" s="82">
        <f>Table2[[#This Row],[TO DATE (D+E+F)]]*'Payment Application'!$D$21</f>
        <v>0</v>
      </c>
    </row>
    <row r="33" spans="1:10" x14ac:dyDescent="0.2">
      <c r="A33" s="56"/>
      <c r="B33" s="57"/>
      <c r="C33" s="55"/>
      <c r="D33" s="127"/>
      <c r="E33" s="106"/>
      <c r="F33" s="106"/>
      <c r="G33" s="105">
        <f>Table2[[#This Row],[(D+E)]]+Table2[[#This Row],[E]]+Table2[[#This Row],[(NOT IN D OR E)]]</f>
        <v>0</v>
      </c>
      <c r="H33" s="107" t="str">
        <f t="shared" si="0"/>
        <v/>
      </c>
      <c r="I33" s="82">
        <f t="shared" si="1"/>
        <v>0</v>
      </c>
      <c r="J33" s="82">
        <f>Table2[[#This Row],[TO DATE (D+E+F)]]*'Payment Application'!$D$21</f>
        <v>0</v>
      </c>
    </row>
    <row r="34" spans="1:10" x14ac:dyDescent="0.2">
      <c r="A34" s="56"/>
      <c r="B34" s="57"/>
      <c r="C34" s="55"/>
      <c r="D34" s="127"/>
      <c r="E34" s="106"/>
      <c r="F34" s="106"/>
      <c r="G34" s="105">
        <f>Table2[[#This Row],[(D+E)]]+Table2[[#This Row],[E]]+Table2[[#This Row],[(NOT IN D OR E)]]</f>
        <v>0</v>
      </c>
      <c r="H34" s="107" t="str">
        <f t="shared" si="0"/>
        <v/>
      </c>
      <c r="I34" s="82">
        <f t="shared" si="1"/>
        <v>0</v>
      </c>
      <c r="J34" s="82">
        <f>Table2[[#This Row],[TO DATE (D+E+F)]]*'Payment Application'!$D$21</f>
        <v>0</v>
      </c>
    </row>
    <row r="35" spans="1:10" x14ac:dyDescent="0.2">
      <c r="A35" s="53"/>
      <c r="B35" s="57"/>
      <c r="C35" s="55"/>
      <c r="D35" s="127"/>
      <c r="E35" s="106"/>
      <c r="F35" s="106"/>
      <c r="G35" s="105">
        <f>Table2[[#This Row],[(D+E)]]+Table2[[#This Row],[E]]+Table2[[#This Row],[(NOT IN D OR E)]]</f>
        <v>0</v>
      </c>
      <c r="H35" s="107" t="str">
        <f t="shared" si="0"/>
        <v/>
      </c>
      <c r="I35" s="82">
        <f t="shared" si="1"/>
        <v>0</v>
      </c>
      <c r="J35" s="82">
        <f>Table2[[#This Row],[TO DATE (D+E+F)]]*'Payment Application'!$D$21</f>
        <v>0</v>
      </c>
    </row>
    <row r="36" spans="1:10" x14ac:dyDescent="0.2">
      <c r="A36" s="56"/>
      <c r="B36" s="57"/>
      <c r="C36" s="55"/>
      <c r="D36" s="127"/>
      <c r="E36" s="106"/>
      <c r="F36" s="106"/>
      <c r="G36" s="105">
        <f>Table2[[#This Row],[(D+E)]]+Table2[[#This Row],[E]]+Table2[[#This Row],[(NOT IN D OR E)]]</f>
        <v>0</v>
      </c>
      <c r="H36" s="107" t="str">
        <f t="shared" si="0"/>
        <v/>
      </c>
      <c r="I36" s="105">
        <f t="shared" ref="I36:I46" si="2">C36-G36</f>
        <v>0</v>
      </c>
      <c r="J36" s="105">
        <f>Table2[[#This Row],[TO DATE (D+E+F)]]*'Payment Application'!$D$21</f>
        <v>0</v>
      </c>
    </row>
    <row r="37" spans="1:10" x14ac:dyDescent="0.2">
      <c r="A37" s="56"/>
      <c r="B37" s="57"/>
      <c r="C37" s="128"/>
      <c r="D37" s="128"/>
      <c r="E37" s="109"/>
      <c r="F37" s="109"/>
      <c r="G37" s="108">
        <f>Table2[[#This Row],[(D+E)]]+Table2[[#This Row],[E]]+Table2[[#This Row],[(NOT IN D OR E)]]</f>
        <v>0</v>
      </c>
      <c r="H37" s="110" t="str">
        <f t="shared" si="0"/>
        <v/>
      </c>
      <c r="I37" s="108">
        <f>C37-G37</f>
        <v>0</v>
      </c>
      <c r="J37" s="108">
        <f>Table2[[#This Row],[TO DATE (D+E+F)]]*'Payment Application'!$D$21</f>
        <v>0</v>
      </c>
    </row>
    <row r="38" spans="1:10" x14ac:dyDescent="0.2">
      <c r="A38" s="56"/>
      <c r="B38" s="57"/>
      <c r="C38" s="106"/>
      <c r="D38" s="106"/>
      <c r="E38" s="106"/>
      <c r="F38" s="106"/>
      <c r="G38" s="105">
        <f>Table2[[#This Row],[(D+E)]]+Table2[[#This Row],[E]]+Table2[[#This Row],[(NOT IN D OR E)]]</f>
        <v>0</v>
      </c>
      <c r="H38" s="107" t="str">
        <f t="shared" si="0"/>
        <v/>
      </c>
      <c r="I38" s="105">
        <f>C38-G38</f>
        <v>0</v>
      </c>
      <c r="J38" s="105">
        <f>Table2[[#This Row],[TO DATE (D+E+F)]]*'Payment Application'!$D$21</f>
        <v>0</v>
      </c>
    </row>
    <row r="39" spans="1:10" x14ac:dyDescent="0.2">
      <c r="A39" s="53"/>
      <c r="B39" s="57"/>
      <c r="C39" s="128"/>
      <c r="D39" s="128"/>
      <c r="E39" s="109"/>
      <c r="F39" s="109"/>
      <c r="G39" s="108">
        <f>Table2[[#This Row],[(D+E)]]+Table2[[#This Row],[E]]+Table2[[#This Row],[(NOT IN D OR E)]]</f>
        <v>0</v>
      </c>
      <c r="H39" s="110" t="str">
        <f t="shared" si="0"/>
        <v/>
      </c>
      <c r="I39" s="108">
        <f>C39-G39</f>
        <v>0</v>
      </c>
      <c r="J39" s="108">
        <f>Table2[[#This Row],[TO DATE (D+E+F)]]*'Payment Application'!$D$21</f>
        <v>0</v>
      </c>
    </row>
    <row r="40" spans="1:10" x14ac:dyDescent="0.2">
      <c r="A40" s="56"/>
      <c r="B40" s="57"/>
      <c r="C40" s="128"/>
      <c r="D40" s="128"/>
      <c r="E40" s="109"/>
      <c r="F40" s="109"/>
      <c r="G40" s="108">
        <f>Table2[[#This Row],[(D+E)]]+Table2[[#This Row],[E]]+Table2[[#This Row],[(NOT IN D OR E)]]</f>
        <v>0</v>
      </c>
      <c r="H40" s="110" t="str">
        <f t="shared" ref="H40:H44" si="3">IFERROR(G40/C40,"")</f>
        <v/>
      </c>
      <c r="I40" s="108">
        <f t="shared" ref="I40:I44" si="4">C40-G40</f>
        <v>0</v>
      </c>
      <c r="J40" s="108">
        <f>Table2[[#This Row],[TO DATE (D+E+F)]]*'Payment Application'!$D$21</f>
        <v>0</v>
      </c>
    </row>
    <row r="41" spans="1:10" x14ac:dyDescent="0.2">
      <c r="A41" s="56"/>
      <c r="B41" s="57"/>
      <c r="C41" s="128"/>
      <c r="D41" s="128"/>
      <c r="E41" s="109"/>
      <c r="F41" s="109"/>
      <c r="G41" s="108">
        <f>Table2[[#This Row],[(D+E)]]+Table2[[#This Row],[E]]+Table2[[#This Row],[(NOT IN D OR E)]]</f>
        <v>0</v>
      </c>
      <c r="H41" s="110" t="str">
        <f t="shared" si="3"/>
        <v/>
      </c>
      <c r="I41" s="108">
        <f t="shared" si="4"/>
        <v>0</v>
      </c>
      <c r="J41" s="108">
        <f>Table2[[#This Row],[TO DATE (D+E+F)]]*'Payment Application'!$D$21</f>
        <v>0</v>
      </c>
    </row>
    <row r="42" spans="1:10" x14ac:dyDescent="0.2">
      <c r="A42" s="53"/>
      <c r="B42" s="57"/>
      <c r="C42" s="128"/>
      <c r="D42" s="128"/>
      <c r="E42" s="109"/>
      <c r="F42" s="109"/>
      <c r="G42" s="108">
        <f>Table2[[#This Row],[(D+E)]]+Table2[[#This Row],[E]]+Table2[[#This Row],[(NOT IN D OR E)]]</f>
        <v>0</v>
      </c>
      <c r="H42" s="110" t="str">
        <f t="shared" si="3"/>
        <v/>
      </c>
      <c r="I42" s="108">
        <f t="shared" si="4"/>
        <v>0</v>
      </c>
      <c r="J42" s="108">
        <f>Table2[[#This Row],[TO DATE (D+E+F)]]*'Payment Application'!$D$21</f>
        <v>0</v>
      </c>
    </row>
    <row r="43" spans="1:10" x14ac:dyDescent="0.2">
      <c r="A43" s="56"/>
      <c r="B43" s="57"/>
      <c r="C43" s="128"/>
      <c r="D43" s="128"/>
      <c r="E43" s="109"/>
      <c r="F43" s="109"/>
      <c r="G43" s="108">
        <f>Table2[[#This Row],[(D+E)]]+Table2[[#This Row],[E]]+Table2[[#This Row],[(NOT IN D OR E)]]</f>
        <v>0</v>
      </c>
      <c r="H43" s="110" t="str">
        <f t="shared" si="3"/>
        <v/>
      </c>
      <c r="I43" s="108">
        <f t="shared" si="4"/>
        <v>0</v>
      </c>
      <c r="J43" s="108">
        <f>Table2[[#This Row],[TO DATE (D+E+F)]]*'Payment Application'!$D$21</f>
        <v>0</v>
      </c>
    </row>
    <row r="44" spans="1:10" x14ac:dyDescent="0.2">
      <c r="A44" s="56"/>
      <c r="B44" s="57"/>
      <c r="C44" s="128"/>
      <c r="D44" s="128"/>
      <c r="E44" s="109"/>
      <c r="F44" s="109"/>
      <c r="G44" s="108">
        <f>Table2[[#This Row],[(D+E)]]+Table2[[#This Row],[E]]+Table2[[#This Row],[(NOT IN D OR E)]]</f>
        <v>0</v>
      </c>
      <c r="H44" s="110" t="str">
        <f t="shared" si="3"/>
        <v/>
      </c>
      <c r="I44" s="108">
        <f t="shared" si="4"/>
        <v>0</v>
      </c>
      <c r="J44" s="108">
        <f>Table2[[#This Row],[TO DATE (D+E+F)]]*'Payment Application'!$D$21</f>
        <v>0</v>
      </c>
    </row>
    <row r="45" spans="1:10" x14ac:dyDescent="0.2">
      <c r="A45" s="53"/>
      <c r="B45" s="57"/>
      <c r="C45" s="128"/>
      <c r="D45" s="128"/>
      <c r="E45" s="106"/>
      <c r="F45" s="106"/>
      <c r="G45" s="105">
        <f>Table2[[#This Row],[(D+E)]]+Table2[[#This Row],[E]]+Table2[[#This Row],[(NOT IN D OR E)]]</f>
        <v>0</v>
      </c>
      <c r="H45" s="107" t="str">
        <f>IFERROR(G45/C45,"")</f>
        <v/>
      </c>
      <c r="I45" s="105">
        <f t="shared" si="2"/>
        <v>0</v>
      </c>
      <c r="J45" s="105">
        <f>Table2[[#This Row],[TO DATE (D+E+F)]]*'Payment Application'!$D$21</f>
        <v>0</v>
      </c>
    </row>
    <row r="46" spans="1:10" x14ac:dyDescent="0.2">
      <c r="A46" s="56"/>
      <c r="B46" s="57"/>
      <c r="C46" s="128"/>
      <c r="D46" s="128"/>
      <c r="E46" s="106"/>
      <c r="F46" s="106"/>
      <c r="G46" s="105">
        <f>Table2[[#This Row],[(D+E)]]+Table2[[#This Row],[E]]+Table2[[#This Row],[(NOT IN D OR E)]]</f>
        <v>0</v>
      </c>
      <c r="H46" s="107" t="str">
        <f>IFERROR(G46/C46,"")</f>
        <v/>
      </c>
      <c r="I46" s="105">
        <f t="shared" si="2"/>
        <v>0</v>
      </c>
      <c r="J46" s="105">
        <f>Table2[[#This Row],[TO DATE (D+E+F)]]*'Payment Application'!$D$21</f>
        <v>0</v>
      </c>
    </row>
    <row r="47" spans="1:10" x14ac:dyDescent="0.2">
      <c r="A47" s="56"/>
      <c r="B47" s="57"/>
      <c r="C47" s="128"/>
      <c r="D47" s="128"/>
      <c r="E47" s="123"/>
      <c r="F47" s="123"/>
      <c r="G47" s="124">
        <f>Table2[[#This Row],[(D+E)]]+Table2[[#This Row],[E]]+Table2[[#This Row],[(NOT IN D OR E)]]</f>
        <v>0</v>
      </c>
      <c r="H47" s="125" t="str">
        <f t="shared" ref="H47:H48" si="5">IFERROR(G47/C47,"")</f>
        <v/>
      </c>
      <c r="I47" s="124">
        <f t="shared" ref="I47:I48" si="6">C47-G47</f>
        <v>0</v>
      </c>
      <c r="J47" s="124">
        <f>Table2[[#This Row],[TO DATE (D+E+F)]]*'Payment Application'!$D$21</f>
        <v>0</v>
      </c>
    </row>
    <row r="48" spans="1:10" x14ac:dyDescent="0.2">
      <c r="A48" s="53"/>
      <c r="B48" s="58"/>
      <c r="C48" s="127"/>
      <c r="D48" s="127"/>
      <c r="E48" s="123"/>
      <c r="F48" s="123"/>
      <c r="G48" s="124">
        <f>Table2[[#This Row],[(D+E)]]+Table2[[#This Row],[E]]+Table2[[#This Row],[(NOT IN D OR E)]]</f>
        <v>0</v>
      </c>
      <c r="H48" s="125" t="str">
        <f t="shared" si="5"/>
        <v/>
      </c>
      <c r="I48" s="124">
        <f t="shared" si="6"/>
        <v>0</v>
      </c>
      <c r="J48" s="124">
        <f>Table2[[#This Row],[TO DATE (D+E+F)]]*'Payment Application'!$D$21</f>
        <v>0</v>
      </c>
    </row>
    <row r="49" spans="1:10" ht="12" thickBot="1" x14ac:dyDescent="0.25">
      <c r="A49" s="86"/>
      <c r="B49" s="87" t="s">
        <v>50</v>
      </c>
      <c r="C49" s="88">
        <f>SUBTOTAL(109,Table2[C])</f>
        <v>0</v>
      </c>
      <c r="D49" s="88">
        <f>SUBTOTAL(109,Table2[(D+E)])</f>
        <v>0</v>
      </c>
      <c r="E49" s="88">
        <f>SUBTOTAL(109,Table2[E])</f>
        <v>0</v>
      </c>
      <c r="F49" s="88">
        <f>SUBTOTAL(109,Table2[(NOT IN D OR E)])</f>
        <v>0</v>
      </c>
      <c r="G49" s="88">
        <f>SUBTOTAL(109,Table2[TO DATE (D+E+F)])</f>
        <v>0</v>
      </c>
      <c r="H49" s="126">
        <f>IFERROR(Table2[[#Totals],[TO DATE (D+E+F)]]/Table2[[#Totals],[C]],0)</f>
        <v>0</v>
      </c>
      <c r="I49" s="88">
        <f>Table2[[#Totals],[C]]-Table2[[#Totals],[TO DATE (D+E+F)]]</f>
        <v>0</v>
      </c>
      <c r="J49" s="88">
        <f>SUBTOTAL(109,Table2[I])</f>
        <v>0</v>
      </c>
    </row>
    <row r="50" spans="1:10" ht="12" thickTop="1" x14ac:dyDescent="0.2"/>
  </sheetData>
  <mergeCells count="5">
    <mergeCell ref="G1:H1"/>
    <mergeCell ref="G2:H2"/>
    <mergeCell ref="G3:H3"/>
    <mergeCell ref="G6:H6"/>
    <mergeCell ref="D7:E7"/>
  </mergeCells>
  <pageMargins left="0.75" right="0.75" top="0.75" bottom="0.75" header="0.3" footer="0"/>
  <pageSetup scale="90" orientation="landscape" r:id="rId1"/>
  <headerFooter>
    <oddHeader>&amp;C&amp;"Arial,Bold"FACILITY PLANNING AND CONTROL
CONTINUATION SHEET&amp;R&amp;9
page &amp;P of &amp;N</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view="pageLayout" zoomScaleNormal="100" zoomScaleSheetLayoutView="100" workbookViewId="0">
      <selection activeCell="C11" sqref="C11"/>
    </sheetView>
  </sheetViews>
  <sheetFormatPr defaultColWidth="9.140625" defaultRowHeight="11.25" x14ac:dyDescent="0.2"/>
  <cols>
    <col min="1" max="1" width="12.7109375" style="61" customWidth="1"/>
    <col min="2" max="2" width="26.5703125" style="61" customWidth="1"/>
    <col min="3" max="7" width="12.7109375" style="112" customWidth="1"/>
    <col min="8" max="8" width="6.7109375" style="125" customWidth="1"/>
    <col min="9" max="10" width="12.7109375" style="112" customWidth="1"/>
    <col min="11" max="16384" width="9.140625" style="61"/>
  </cols>
  <sheetData>
    <row r="1" spans="1:10" ht="12" thickTop="1" x14ac:dyDescent="0.2">
      <c r="A1" s="59" t="s">
        <v>32</v>
      </c>
      <c r="B1" s="100">
        <f>'Payment Application'!I5</f>
        <v>0</v>
      </c>
      <c r="C1" s="113"/>
      <c r="D1" s="114"/>
      <c r="E1" s="114"/>
      <c r="F1" s="115"/>
      <c r="G1" s="369" t="s">
        <v>33</v>
      </c>
      <c r="H1" s="370"/>
      <c r="I1" s="60">
        <f>'Payment Application'!E12</f>
        <v>0</v>
      </c>
      <c r="J1" s="116"/>
    </row>
    <row r="2" spans="1:10" x14ac:dyDescent="0.2">
      <c r="A2" s="62" t="s">
        <v>34</v>
      </c>
      <c r="B2" s="101">
        <f>'Payment Application'!I7</f>
        <v>0</v>
      </c>
      <c r="C2" s="117"/>
      <c r="D2" s="117"/>
      <c r="E2" s="117"/>
      <c r="F2" s="117"/>
      <c r="G2" s="371" t="s">
        <v>35</v>
      </c>
      <c r="H2" s="372"/>
      <c r="I2" s="63">
        <f>'Payment Application'!G12</f>
        <v>0</v>
      </c>
      <c r="J2" s="118"/>
    </row>
    <row r="3" spans="1:10" x14ac:dyDescent="0.2">
      <c r="A3" s="62" t="s">
        <v>36</v>
      </c>
      <c r="B3" s="64">
        <f>'Payment Application'!I9</f>
        <v>0</v>
      </c>
      <c r="C3" s="117"/>
      <c r="D3" s="117"/>
      <c r="E3" s="117"/>
      <c r="F3" s="117"/>
      <c r="G3" s="373" t="s">
        <v>37</v>
      </c>
      <c r="H3" s="374"/>
      <c r="I3" s="65" t="s">
        <v>52</v>
      </c>
      <c r="J3" s="66" t="s">
        <v>53</v>
      </c>
    </row>
    <row r="4" spans="1:10" x14ac:dyDescent="0.2">
      <c r="A4" s="62" t="s">
        <v>54</v>
      </c>
      <c r="B4" s="64">
        <f>'Payment Application'!I12</f>
        <v>0</v>
      </c>
      <c r="C4" s="117"/>
      <c r="D4" s="117"/>
      <c r="E4" s="117"/>
      <c r="F4" s="117"/>
      <c r="G4" s="119"/>
      <c r="H4" s="138"/>
      <c r="I4" s="102">
        <f>'Payment Application'!E10</f>
        <v>0</v>
      </c>
      <c r="J4" s="103">
        <f>'Payment Application'!G10</f>
        <v>0</v>
      </c>
    </row>
    <row r="5" spans="1:10" ht="6.75" customHeight="1" thickBot="1" x14ac:dyDescent="0.25">
      <c r="A5" s="67"/>
      <c r="B5" s="68"/>
      <c r="C5" s="120"/>
      <c r="D5" s="117"/>
      <c r="E5" s="117"/>
      <c r="F5" s="117"/>
      <c r="G5" s="120"/>
      <c r="H5" s="139"/>
      <c r="I5" s="121"/>
      <c r="J5" s="122"/>
    </row>
    <row r="6" spans="1:10" ht="12" thickTop="1" x14ac:dyDescent="0.2">
      <c r="A6" s="69" t="s">
        <v>38</v>
      </c>
      <c r="B6" s="70" t="s">
        <v>39</v>
      </c>
      <c r="C6" s="104" t="s">
        <v>40</v>
      </c>
      <c r="D6" s="104" t="s">
        <v>41</v>
      </c>
      <c r="E6" s="104" t="s">
        <v>42</v>
      </c>
      <c r="F6" s="104" t="s">
        <v>43</v>
      </c>
      <c r="G6" s="375" t="s">
        <v>44</v>
      </c>
      <c r="H6" s="375"/>
      <c r="I6" s="104" t="s">
        <v>45</v>
      </c>
      <c r="J6" s="71" t="s">
        <v>46</v>
      </c>
    </row>
    <row r="7" spans="1:10" ht="12.75" customHeight="1" x14ac:dyDescent="0.2">
      <c r="A7" s="72" t="s">
        <v>47</v>
      </c>
      <c r="B7" s="73" t="s">
        <v>51</v>
      </c>
      <c r="C7" s="73" t="s">
        <v>69</v>
      </c>
      <c r="D7" s="376" t="s">
        <v>48</v>
      </c>
      <c r="E7" s="376"/>
      <c r="F7" s="73" t="s">
        <v>74</v>
      </c>
      <c r="G7" s="73" t="s">
        <v>26</v>
      </c>
      <c r="H7" s="140" t="s">
        <v>81</v>
      </c>
      <c r="I7" s="73" t="s">
        <v>83</v>
      </c>
      <c r="J7" s="74" t="s">
        <v>86</v>
      </c>
    </row>
    <row r="8" spans="1:10" ht="12.75" customHeight="1" x14ac:dyDescent="0.2">
      <c r="A8" s="75"/>
      <c r="B8" s="76"/>
      <c r="C8" s="76" t="s">
        <v>70</v>
      </c>
      <c r="D8" s="73" t="s">
        <v>71</v>
      </c>
      <c r="E8" s="73" t="s">
        <v>49</v>
      </c>
      <c r="F8" s="76" t="s">
        <v>75</v>
      </c>
      <c r="G8" s="76" t="s">
        <v>78</v>
      </c>
      <c r="H8" s="141" t="s">
        <v>82</v>
      </c>
      <c r="I8" s="76" t="s">
        <v>84</v>
      </c>
      <c r="J8" s="77" t="s">
        <v>87</v>
      </c>
    </row>
    <row r="9" spans="1:10" x14ac:dyDescent="0.2">
      <c r="A9" s="75"/>
      <c r="B9" s="76"/>
      <c r="C9" s="76"/>
      <c r="D9" s="76" t="s">
        <v>72</v>
      </c>
      <c r="E9" s="76"/>
      <c r="F9" s="76" t="s">
        <v>76</v>
      </c>
      <c r="G9" s="76" t="s">
        <v>79</v>
      </c>
      <c r="H9" s="141"/>
      <c r="I9" s="76" t="s">
        <v>85</v>
      </c>
      <c r="J9" s="77" t="s">
        <v>88</v>
      </c>
    </row>
    <row r="10" spans="1:10" ht="24.75" customHeight="1" x14ac:dyDescent="0.2">
      <c r="A10" s="78" t="s">
        <v>38</v>
      </c>
      <c r="B10" s="78" t="s">
        <v>39</v>
      </c>
      <c r="C10" s="78" t="s">
        <v>40</v>
      </c>
      <c r="D10" s="79" t="s">
        <v>73</v>
      </c>
      <c r="E10" s="78" t="s">
        <v>42</v>
      </c>
      <c r="F10" s="79" t="s">
        <v>77</v>
      </c>
      <c r="G10" s="79" t="s">
        <v>80</v>
      </c>
      <c r="H10" s="142" t="s">
        <v>81</v>
      </c>
      <c r="I10" s="78" t="s">
        <v>45</v>
      </c>
      <c r="J10" s="78" t="s">
        <v>46</v>
      </c>
    </row>
    <row r="11" spans="1:10" x14ac:dyDescent="0.2">
      <c r="A11" s="80">
        <f>Table2[[#This Row],[A]]</f>
        <v>0</v>
      </c>
      <c r="B11" s="81">
        <f>Table2[[#This Row],[B]]</f>
        <v>0</v>
      </c>
      <c r="C11" s="82">
        <f>Table2[[#This Row],[C]]</f>
        <v>0</v>
      </c>
      <c r="D11" s="129">
        <f>Table2[[#This Row],[TO DATE (D+E+F)]]</f>
        <v>0</v>
      </c>
      <c r="E11" s="127"/>
      <c r="F11" s="55"/>
      <c r="G11" s="82">
        <f>Table22[[#This Row],[(D+E)]]+Table22[[#This Row],[E]]+Table22[[#This Row],[(NOT IN D OR E)]]</f>
        <v>0</v>
      </c>
      <c r="H11" s="83" t="str">
        <f t="shared" ref="H11:H40" si="0">IFERROR(G11/C11,"")</f>
        <v/>
      </c>
      <c r="I11" s="82">
        <f>C11-G11</f>
        <v>0</v>
      </c>
      <c r="J11" s="82">
        <f>Table22[[#This Row],[TO DATE (D+E+F)]]*'Payment Application'!$D$21</f>
        <v>0</v>
      </c>
    </row>
    <row r="12" spans="1:10" x14ac:dyDescent="0.2">
      <c r="A12" s="84">
        <f>Table2[[#This Row],[A]]</f>
        <v>0</v>
      </c>
      <c r="B12" s="85">
        <f>Table2[[#This Row],[B]]</f>
        <v>0</v>
      </c>
      <c r="C12" s="105">
        <f>Table2[[#This Row],[C]]</f>
        <v>0</v>
      </c>
      <c r="D12" s="108">
        <f>Table2[[#This Row],[TO DATE (D+E+F)]]</f>
        <v>0</v>
      </c>
      <c r="E12" s="127"/>
      <c r="F12" s="106"/>
      <c r="G12" s="105">
        <f>Table22[[#This Row],[(D+E)]]+Table22[[#This Row],[E]]+Table22[[#This Row],[(NOT IN D OR E)]]</f>
        <v>0</v>
      </c>
      <c r="H12" s="107" t="str">
        <f t="shared" si="0"/>
        <v/>
      </c>
      <c r="I12" s="82">
        <f t="shared" ref="I12:I40" si="1">C12-G12</f>
        <v>0</v>
      </c>
      <c r="J12" s="82">
        <f>Table22[[#This Row],[TO DATE (D+E+F)]]*'Payment Application'!$D$21</f>
        <v>0</v>
      </c>
    </row>
    <row r="13" spans="1:10" x14ac:dyDescent="0.2">
      <c r="A13" s="84">
        <f>Table2[[#This Row],[A]]</f>
        <v>0</v>
      </c>
      <c r="B13" s="85">
        <f>Table2[[#This Row],[B]]</f>
        <v>0</v>
      </c>
      <c r="C13" s="105">
        <f>Table2[[#This Row],[C]]</f>
        <v>0</v>
      </c>
      <c r="D13" s="108">
        <f>Table2[[#This Row],[TO DATE (D+E+F)]]</f>
        <v>0</v>
      </c>
      <c r="E13" s="127"/>
      <c r="F13" s="106"/>
      <c r="G13" s="105">
        <f>Table22[[#This Row],[(D+E)]]+Table22[[#This Row],[E]]+Table22[[#This Row],[(NOT IN D OR E)]]</f>
        <v>0</v>
      </c>
      <c r="H13" s="107" t="str">
        <f t="shared" si="0"/>
        <v/>
      </c>
      <c r="I13" s="82">
        <f t="shared" si="1"/>
        <v>0</v>
      </c>
      <c r="J13" s="82">
        <f>Table22[[#This Row],[TO DATE (D+E+F)]]*'Payment Application'!$D$21</f>
        <v>0</v>
      </c>
    </row>
    <row r="14" spans="1:10" x14ac:dyDescent="0.2">
      <c r="A14" s="84">
        <f>Table2[[#This Row],[A]]</f>
        <v>0</v>
      </c>
      <c r="B14" s="85">
        <f>Table2[[#This Row],[B]]</f>
        <v>0</v>
      </c>
      <c r="C14" s="105">
        <f>Table2[[#This Row],[C]]</f>
        <v>0</v>
      </c>
      <c r="D14" s="108">
        <f>Table2[[#This Row],[TO DATE (D+E+F)]]</f>
        <v>0</v>
      </c>
      <c r="E14" s="127"/>
      <c r="F14" s="106"/>
      <c r="G14" s="105">
        <f>Table22[[#This Row],[(D+E)]]+Table22[[#This Row],[E]]+Table22[[#This Row],[(NOT IN D OR E)]]</f>
        <v>0</v>
      </c>
      <c r="H14" s="107" t="str">
        <f t="shared" si="0"/>
        <v/>
      </c>
      <c r="I14" s="82">
        <f t="shared" si="1"/>
        <v>0</v>
      </c>
      <c r="J14" s="82">
        <f>Table22[[#This Row],[TO DATE (D+E+F)]]*'Payment Application'!$D$21</f>
        <v>0</v>
      </c>
    </row>
    <row r="15" spans="1:10" x14ac:dyDescent="0.2">
      <c r="A15" s="84">
        <f>Table2[[#This Row],[A]]</f>
        <v>0</v>
      </c>
      <c r="B15" s="85">
        <f>Table2[[#This Row],[B]]</f>
        <v>0</v>
      </c>
      <c r="C15" s="105">
        <f>Table2[[#This Row],[C]]</f>
        <v>0</v>
      </c>
      <c r="D15" s="108">
        <f>Table2[[#This Row],[TO DATE (D+E+F)]]</f>
        <v>0</v>
      </c>
      <c r="E15" s="127"/>
      <c r="F15" s="106"/>
      <c r="G15" s="105">
        <f>Table22[[#This Row],[(D+E)]]+Table22[[#This Row],[E]]+Table22[[#This Row],[(NOT IN D OR E)]]</f>
        <v>0</v>
      </c>
      <c r="H15" s="107" t="str">
        <f t="shared" si="0"/>
        <v/>
      </c>
      <c r="I15" s="82">
        <f t="shared" si="1"/>
        <v>0</v>
      </c>
      <c r="J15" s="82">
        <f>Table22[[#This Row],[TO DATE (D+E+F)]]*'Payment Application'!$D$21</f>
        <v>0</v>
      </c>
    </row>
    <row r="16" spans="1:10" x14ac:dyDescent="0.2">
      <c r="A16" s="84">
        <f>Table2[[#This Row],[A]]</f>
        <v>0</v>
      </c>
      <c r="B16" s="85">
        <f>Table2[[#This Row],[B]]</f>
        <v>0</v>
      </c>
      <c r="C16" s="105">
        <f>Table2[[#This Row],[C]]</f>
        <v>0</v>
      </c>
      <c r="D16" s="108">
        <f>Table2[[#This Row],[TO DATE (D+E+F)]]</f>
        <v>0</v>
      </c>
      <c r="E16" s="127"/>
      <c r="F16" s="106"/>
      <c r="G16" s="105">
        <f>Table22[[#This Row],[(D+E)]]+Table22[[#This Row],[E]]+Table22[[#This Row],[(NOT IN D OR E)]]</f>
        <v>0</v>
      </c>
      <c r="H16" s="107" t="str">
        <f t="shared" si="0"/>
        <v/>
      </c>
      <c r="I16" s="82">
        <f t="shared" si="1"/>
        <v>0</v>
      </c>
      <c r="J16" s="82">
        <f>Table22[[#This Row],[TO DATE (D+E+F)]]*'Payment Application'!$D$21</f>
        <v>0</v>
      </c>
    </row>
    <row r="17" spans="1:10" x14ac:dyDescent="0.2">
      <c r="A17" s="84">
        <f>Table2[[#This Row],[A]]</f>
        <v>0</v>
      </c>
      <c r="B17" s="85">
        <f>Table2[[#This Row],[B]]</f>
        <v>0</v>
      </c>
      <c r="C17" s="105">
        <f>Table2[[#This Row],[C]]</f>
        <v>0</v>
      </c>
      <c r="D17" s="108">
        <f>Table2[[#This Row],[TO DATE (D+E+F)]]</f>
        <v>0</v>
      </c>
      <c r="E17" s="127"/>
      <c r="F17" s="106"/>
      <c r="G17" s="105">
        <f>Table22[[#This Row],[(D+E)]]+Table22[[#This Row],[E]]+Table22[[#This Row],[(NOT IN D OR E)]]</f>
        <v>0</v>
      </c>
      <c r="H17" s="107" t="str">
        <f t="shared" si="0"/>
        <v/>
      </c>
      <c r="I17" s="82">
        <f t="shared" si="1"/>
        <v>0</v>
      </c>
      <c r="J17" s="82">
        <f>Table22[[#This Row],[TO DATE (D+E+F)]]*'Payment Application'!$D$21</f>
        <v>0</v>
      </c>
    </row>
    <row r="18" spans="1:10" x14ac:dyDescent="0.2">
      <c r="A18" s="84">
        <f>Table2[[#This Row],[A]]</f>
        <v>0</v>
      </c>
      <c r="B18" s="85">
        <f>Table2[[#This Row],[B]]</f>
        <v>0</v>
      </c>
      <c r="C18" s="105">
        <f>Table2[[#This Row],[C]]</f>
        <v>0</v>
      </c>
      <c r="D18" s="108">
        <f>Table2[[#This Row],[TO DATE (D+E+F)]]</f>
        <v>0</v>
      </c>
      <c r="E18" s="127"/>
      <c r="F18" s="106"/>
      <c r="G18" s="105">
        <f>Table22[[#This Row],[(D+E)]]+Table22[[#This Row],[E]]+Table22[[#This Row],[(NOT IN D OR E)]]</f>
        <v>0</v>
      </c>
      <c r="H18" s="107" t="str">
        <f t="shared" si="0"/>
        <v/>
      </c>
      <c r="I18" s="82">
        <f t="shared" si="1"/>
        <v>0</v>
      </c>
      <c r="J18" s="82">
        <f>Table22[[#This Row],[TO DATE (D+E+F)]]*'Payment Application'!$D$21</f>
        <v>0</v>
      </c>
    </row>
    <row r="19" spans="1:10" x14ac:dyDescent="0.2">
      <c r="A19" s="84">
        <f>Table2[[#This Row],[A]]</f>
        <v>0</v>
      </c>
      <c r="B19" s="85">
        <f>Table2[[#This Row],[B]]</f>
        <v>0</v>
      </c>
      <c r="C19" s="105">
        <f>Table2[[#This Row],[C]]</f>
        <v>0</v>
      </c>
      <c r="D19" s="108">
        <f>Table2[[#This Row],[TO DATE (D+E+F)]]</f>
        <v>0</v>
      </c>
      <c r="E19" s="127"/>
      <c r="F19" s="106"/>
      <c r="G19" s="105">
        <f>Table22[[#This Row],[(D+E)]]+Table22[[#This Row],[E]]+Table22[[#This Row],[(NOT IN D OR E)]]</f>
        <v>0</v>
      </c>
      <c r="H19" s="107" t="str">
        <f t="shared" si="0"/>
        <v/>
      </c>
      <c r="I19" s="82">
        <f t="shared" si="1"/>
        <v>0</v>
      </c>
      <c r="J19" s="82">
        <f>Table22[[#This Row],[TO DATE (D+E+F)]]*'Payment Application'!$D$21</f>
        <v>0</v>
      </c>
    </row>
    <row r="20" spans="1:10" x14ac:dyDescent="0.2">
      <c r="A20" s="84">
        <f>Table2[[#This Row],[A]]</f>
        <v>0</v>
      </c>
      <c r="B20" s="85">
        <f>Table2[[#This Row],[B]]</f>
        <v>0</v>
      </c>
      <c r="C20" s="105">
        <f>Table2[[#This Row],[C]]</f>
        <v>0</v>
      </c>
      <c r="D20" s="108">
        <f>Table2[[#This Row],[TO DATE (D+E+F)]]</f>
        <v>0</v>
      </c>
      <c r="E20" s="127"/>
      <c r="F20" s="106"/>
      <c r="G20" s="105">
        <f>Table22[[#This Row],[(D+E)]]+Table22[[#This Row],[E]]+Table22[[#This Row],[(NOT IN D OR E)]]</f>
        <v>0</v>
      </c>
      <c r="H20" s="107" t="str">
        <f t="shared" si="0"/>
        <v/>
      </c>
      <c r="I20" s="82">
        <f t="shared" si="1"/>
        <v>0</v>
      </c>
      <c r="J20" s="82">
        <f>Table22[[#This Row],[TO DATE (D+E+F)]]*'Payment Application'!$D$21</f>
        <v>0</v>
      </c>
    </row>
    <row r="21" spans="1:10" x14ac:dyDescent="0.2">
      <c r="A21" s="84">
        <f>Table2[[#This Row],[A]]</f>
        <v>0</v>
      </c>
      <c r="B21" s="85">
        <f>Table2[[#This Row],[B]]</f>
        <v>0</v>
      </c>
      <c r="C21" s="105">
        <f>Table2[[#This Row],[C]]</f>
        <v>0</v>
      </c>
      <c r="D21" s="108">
        <f>Table2[[#This Row],[TO DATE (D+E+F)]]</f>
        <v>0</v>
      </c>
      <c r="E21" s="127"/>
      <c r="F21" s="106"/>
      <c r="G21" s="105">
        <f>Table22[[#This Row],[(D+E)]]+Table22[[#This Row],[E]]+Table22[[#This Row],[(NOT IN D OR E)]]</f>
        <v>0</v>
      </c>
      <c r="H21" s="107" t="str">
        <f t="shared" si="0"/>
        <v/>
      </c>
      <c r="I21" s="82">
        <f t="shared" si="1"/>
        <v>0</v>
      </c>
      <c r="J21" s="82">
        <f>Table22[[#This Row],[TO DATE (D+E+F)]]*'Payment Application'!$D$21</f>
        <v>0</v>
      </c>
    </row>
    <row r="22" spans="1:10" x14ac:dyDescent="0.2">
      <c r="A22" s="84">
        <f>Table2[[#This Row],[A]]</f>
        <v>0</v>
      </c>
      <c r="B22" s="85">
        <f>Table2[[#This Row],[B]]</f>
        <v>0</v>
      </c>
      <c r="C22" s="105">
        <f>Table2[[#This Row],[C]]</f>
        <v>0</v>
      </c>
      <c r="D22" s="108">
        <f>Table2[[#This Row],[TO DATE (D+E+F)]]</f>
        <v>0</v>
      </c>
      <c r="E22" s="127"/>
      <c r="F22" s="106"/>
      <c r="G22" s="105">
        <f>Table22[[#This Row],[(D+E)]]+Table22[[#This Row],[E]]+Table22[[#This Row],[(NOT IN D OR E)]]</f>
        <v>0</v>
      </c>
      <c r="H22" s="107" t="str">
        <f t="shared" si="0"/>
        <v/>
      </c>
      <c r="I22" s="82">
        <f t="shared" si="1"/>
        <v>0</v>
      </c>
      <c r="J22" s="82">
        <f>Table22[[#This Row],[TO DATE (D+E+F)]]*'Payment Application'!$D$21</f>
        <v>0</v>
      </c>
    </row>
    <row r="23" spans="1:10" x14ac:dyDescent="0.2">
      <c r="A23" s="84">
        <f>Table2[[#This Row],[A]]</f>
        <v>0</v>
      </c>
      <c r="B23" s="85">
        <f>Table2[[#This Row],[B]]</f>
        <v>0</v>
      </c>
      <c r="C23" s="105">
        <f>Table2[[#This Row],[C]]</f>
        <v>0</v>
      </c>
      <c r="D23" s="108">
        <f>Table2[[#This Row],[TO DATE (D+E+F)]]</f>
        <v>0</v>
      </c>
      <c r="E23" s="127"/>
      <c r="F23" s="106"/>
      <c r="G23" s="105">
        <f>Table22[[#This Row],[(D+E)]]+Table22[[#This Row],[E]]+Table22[[#This Row],[(NOT IN D OR E)]]</f>
        <v>0</v>
      </c>
      <c r="H23" s="107" t="str">
        <f t="shared" si="0"/>
        <v/>
      </c>
      <c r="I23" s="82">
        <f t="shared" si="1"/>
        <v>0</v>
      </c>
      <c r="J23" s="82">
        <f>Table22[[#This Row],[TO DATE (D+E+F)]]*'Payment Application'!$D$21</f>
        <v>0</v>
      </c>
    </row>
    <row r="24" spans="1:10" x14ac:dyDescent="0.2">
      <c r="A24" s="84">
        <f>Table2[[#This Row],[A]]</f>
        <v>0</v>
      </c>
      <c r="B24" s="85">
        <f>Table2[[#This Row],[B]]</f>
        <v>0</v>
      </c>
      <c r="C24" s="105">
        <f>Table2[[#This Row],[C]]</f>
        <v>0</v>
      </c>
      <c r="D24" s="108">
        <f>Table2[[#This Row],[TO DATE (D+E+F)]]</f>
        <v>0</v>
      </c>
      <c r="E24" s="127"/>
      <c r="F24" s="106"/>
      <c r="G24" s="105">
        <f>Table22[[#This Row],[(D+E)]]+Table22[[#This Row],[E]]+Table22[[#This Row],[(NOT IN D OR E)]]</f>
        <v>0</v>
      </c>
      <c r="H24" s="107" t="str">
        <f t="shared" si="0"/>
        <v/>
      </c>
      <c r="I24" s="82">
        <f t="shared" si="1"/>
        <v>0</v>
      </c>
      <c r="J24" s="82">
        <f>Table22[[#This Row],[TO DATE (D+E+F)]]*'Payment Application'!$D$21</f>
        <v>0</v>
      </c>
    </row>
    <row r="25" spans="1:10" x14ac:dyDescent="0.2">
      <c r="A25" s="84">
        <f>Table2[[#This Row],[A]]</f>
        <v>0</v>
      </c>
      <c r="B25" s="85">
        <f>Table2[[#This Row],[B]]</f>
        <v>0</v>
      </c>
      <c r="C25" s="105">
        <f>Table2[[#This Row],[C]]</f>
        <v>0</v>
      </c>
      <c r="D25" s="108">
        <f>Table2[[#This Row],[TO DATE (D+E+F)]]</f>
        <v>0</v>
      </c>
      <c r="E25" s="127"/>
      <c r="F25" s="106"/>
      <c r="G25" s="105">
        <f>Table22[[#This Row],[(D+E)]]+Table22[[#This Row],[E]]+Table22[[#This Row],[(NOT IN D OR E)]]</f>
        <v>0</v>
      </c>
      <c r="H25" s="107" t="str">
        <f t="shared" si="0"/>
        <v/>
      </c>
      <c r="I25" s="82">
        <f t="shared" si="1"/>
        <v>0</v>
      </c>
      <c r="J25" s="82">
        <f>Table22[[#This Row],[TO DATE (D+E+F)]]*'Payment Application'!$D$21</f>
        <v>0</v>
      </c>
    </row>
    <row r="26" spans="1:10" x14ac:dyDescent="0.2">
      <c r="A26" s="84">
        <f>Table2[[#This Row],[A]]</f>
        <v>0</v>
      </c>
      <c r="B26" s="85">
        <f>Table2[[#This Row],[B]]</f>
        <v>0</v>
      </c>
      <c r="C26" s="105">
        <f>Table2[[#This Row],[C]]</f>
        <v>0</v>
      </c>
      <c r="D26" s="108">
        <f>Table2[[#This Row],[TO DATE (D+E+F)]]</f>
        <v>0</v>
      </c>
      <c r="E26" s="127"/>
      <c r="F26" s="106"/>
      <c r="G26" s="105">
        <f>Table22[[#This Row],[(D+E)]]+Table22[[#This Row],[E]]+Table22[[#This Row],[(NOT IN D OR E)]]</f>
        <v>0</v>
      </c>
      <c r="H26" s="107" t="str">
        <f t="shared" si="0"/>
        <v/>
      </c>
      <c r="I26" s="82">
        <f t="shared" si="1"/>
        <v>0</v>
      </c>
      <c r="J26" s="82">
        <f>Table22[[#This Row],[TO DATE (D+E+F)]]*'Payment Application'!$D$21</f>
        <v>0</v>
      </c>
    </row>
    <row r="27" spans="1:10" x14ac:dyDescent="0.2">
      <c r="A27" s="84">
        <f>Table2[[#This Row],[A]]</f>
        <v>0</v>
      </c>
      <c r="B27" s="85">
        <f>Table2[[#This Row],[B]]</f>
        <v>0</v>
      </c>
      <c r="C27" s="105">
        <f>Table2[[#This Row],[C]]</f>
        <v>0</v>
      </c>
      <c r="D27" s="108">
        <f>Table2[[#This Row],[TO DATE (D+E+F)]]</f>
        <v>0</v>
      </c>
      <c r="E27" s="127"/>
      <c r="F27" s="106"/>
      <c r="G27" s="105">
        <f>Table22[[#This Row],[(D+E)]]+Table22[[#This Row],[E]]+Table22[[#This Row],[(NOT IN D OR E)]]</f>
        <v>0</v>
      </c>
      <c r="H27" s="107" t="str">
        <f t="shared" si="0"/>
        <v/>
      </c>
      <c r="I27" s="82">
        <f t="shared" si="1"/>
        <v>0</v>
      </c>
      <c r="J27" s="82">
        <f>Table22[[#This Row],[TO DATE (D+E+F)]]*'Payment Application'!$D$21</f>
        <v>0</v>
      </c>
    </row>
    <row r="28" spans="1:10" x14ac:dyDescent="0.2">
      <c r="A28" s="84">
        <f>Table2[[#This Row],[A]]</f>
        <v>0</v>
      </c>
      <c r="B28" s="85">
        <f>Table2[[#This Row],[B]]</f>
        <v>0</v>
      </c>
      <c r="C28" s="105">
        <f>Table2[[#This Row],[C]]</f>
        <v>0</v>
      </c>
      <c r="D28" s="108">
        <f>Table2[[#This Row],[TO DATE (D+E+F)]]</f>
        <v>0</v>
      </c>
      <c r="E28" s="127"/>
      <c r="F28" s="106"/>
      <c r="G28" s="105">
        <f>Table22[[#This Row],[(D+E)]]+Table22[[#This Row],[E]]+Table22[[#This Row],[(NOT IN D OR E)]]</f>
        <v>0</v>
      </c>
      <c r="H28" s="107" t="str">
        <f t="shared" si="0"/>
        <v/>
      </c>
      <c r="I28" s="82">
        <f t="shared" si="1"/>
        <v>0</v>
      </c>
      <c r="J28" s="82">
        <f>Table22[[#This Row],[TO DATE (D+E+F)]]*'Payment Application'!$D$21</f>
        <v>0</v>
      </c>
    </row>
    <row r="29" spans="1:10" x14ac:dyDescent="0.2">
      <c r="A29" s="84">
        <f>Table2[[#This Row],[A]]</f>
        <v>0</v>
      </c>
      <c r="B29" s="85">
        <f>Table2[[#This Row],[B]]</f>
        <v>0</v>
      </c>
      <c r="C29" s="105">
        <f>Table2[[#This Row],[C]]</f>
        <v>0</v>
      </c>
      <c r="D29" s="108">
        <f>Table2[[#This Row],[TO DATE (D+E+F)]]</f>
        <v>0</v>
      </c>
      <c r="E29" s="127"/>
      <c r="F29" s="106"/>
      <c r="G29" s="105">
        <f>Table22[[#This Row],[(D+E)]]+Table22[[#This Row],[E]]+Table22[[#This Row],[(NOT IN D OR E)]]</f>
        <v>0</v>
      </c>
      <c r="H29" s="107" t="str">
        <f t="shared" si="0"/>
        <v/>
      </c>
      <c r="I29" s="82">
        <f t="shared" si="1"/>
        <v>0</v>
      </c>
      <c r="J29" s="82">
        <f>Table22[[#This Row],[TO DATE (D+E+F)]]*'Payment Application'!$D$21</f>
        <v>0</v>
      </c>
    </row>
    <row r="30" spans="1:10" x14ac:dyDescent="0.2">
      <c r="A30" s="84">
        <f>Table2[[#This Row],[A]]</f>
        <v>0</v>
      </c>
      <c r="B30" s="85">
        <f>Table2[[#This Row],[B]]</f>
        <v>0</v>
      </c>
      <c r="C30" s="105">
        <f>Table2[[#This Row],[C]]</f>
        <v>0</v>
      </c>
      <c r="D30" s="108">
        <f>Table2[[#This Row],[TO DATE (D+E+F)]]</f>
        <v>0</v>
      </c>
      <c r="E30" s="127"/>
      <c r="F30" s="106"/>
      <c r="G30" s="105">
        <f>Table22[[#This Row],[(D+E)]]+Table22[[#This Row],[E]]+Table22[[#This Row],[(NOT IN D OR E)]]</f>
        <v>0</v>
      </c>
      <c r="H30" s="107" t="str">
        <f t="shared" si="0"/>
        <v/>
      </c>
      <c r="I30" s="82">
        <f t="shared" si="1"/>
        <v>0</v>
      </c>
      <c r="J30" s="82">
        <f>Table22[[#This Row],[TO DATE (D+E+F)]]*'Payment Application'!$D$21</f>
        <v>0</v>
      </c>
    </row>
    <row r="31" spans="1:10" x14ac:dyDescent="0.2">
      <c r="A31" s="84">
        <f>Table2[[#This Row],[A]]</f>
        <v>0</v>
      </c>
      <c r="B31" s="85">
        <f>Table2[[#This Row],[B]]</f>
        <v>0</v>
      </c>
      <c r="C31" s="105">
        <f>Table2[[#This Row],[C]]</f>
        <v>0</v>
      </c>
      <c r="D31" s="108">
        <f>Table2[[#This Row],[TO DATE (D+E+F)]]</f>
        <v>0</v>
      </c>
      <c r="E31" s="127"/>
      <c r="F31" s="106"/>
      <c r="G31" s="105">
        <f>Table22[[#This Row],[(D+E)]]+Table22[[#This Row],[E]]+Table22[[#This Row],[(NOT IN D OR E)]]</f>
        <v>0</v>
      </c>
      <c r="H31" s="107" t="str">
        <f t="shared" si="0"/>
        <v/>
      </c>
      <c r="I31" s="82">
        <f t="shared" si="1"/>
        <v>0</v>
      </c>
      <c r="J31" s="82">
        <f>Table22[[#This Row],[TO DATE (D+E+F)]]*'Payment Application'!$D$21</f>
        <v>0</v>
      </c>
    </row>
    <row r="32" spans="1:10" x14ac:dyDescent="0.2">
      <c r="A32" s="84">
        <f>Table2[[#This Row],[A]]</f>
        <v>0</v>
      </c>
      <c r="B32" s="85">
        <f>Table2[[#This Row],[B]]</f>
        <v>0</v>
      </c>
      <c r="C32" s="105">
        <f>Table2[[#This Row],[C]]</f>
        <v>0</v>
      </c>
      <c r="D32" s="108">
        <f>Table2[[#This Row],[TO DATE (D+E+F)]]</f>
        <v>0</v>
      </c>
      <c r="E32" s="127"/>
      <c r="F32" s="106"/>
      <c r="G32" s="105">
        <f>Table22[[#This Row],[(D+E)]]+Table22[[#This Row],[E]]+Table22[[#This Row],[(NOT IN D OR E)]]</f>
        <v>0</v>
      </c>
      <c r="H32" s="107" t="str">
        <f t="shared" si="0"/>
        <v/>
      </c>
      <c r="I32" s="82">
        <f t="shared" si="1"/>
        <v>0</v>
      </c>
      <c r="J32" s="82">
        <f>Table22[[#This Row],[TO DATE (D+E+F)]]*'Payment Application'!$D$21</f>
        <v>0</v>
      </c>
    </row>
    <row r="33" spans="1:10" x14ac:dyDescent="0.2">
      <c r="A33" s="84">
        <f>Table2[[#This Row],[A]]</f>
        <v>0</v>
      </c>
      <c r="B33" s="85">
        <f>Table2[[#This Row],[B]]</f>
        <v>0</v>
      </c>
      <c r="C33" s="105">
        <f>Table2[[#This Row],[C]]</f>
        <v>0</v>
      </c>
      <c r="D33" s="105">
        <f>Table2[[#This Row],[TO DATE (D+E+F)]]</f>
        <v>0</v>
      </c>
      <c r="E33" s="55"/>
      <c r="F33" s="106"/>
      <c r="G33" s="105">
        <f>Table22[[#This Row],[(D+E)]]+Table22[[#This Row],[E]]+Table22[[#This Row],[(NOT IN D OR E)]]</f>
        <v>0</v>
      </c>
      <c r="H33" s="107" t="str">
        <f t="shared" si="0"/>
        <v/>
      </c>
      <c r="I33" s="82">
        <f t="shared" si="1"/>
        <v>0</v>
      </c>
      <c r="J33" s="82">
        <f>Table22[[#This Row],[TO DATE (D+E+F)]]*'Payment Application'!$D$21</f>
        <v>0</v>
      </c>
    </row>
    <row r="34" spans="1:10" x14ac:dyDescent="0.2">
      <c r="A34" s="84">
        <f>Table2[[#This Row],[A]]</f>
        <v>0</v>
      </c>
      <c r="B34" s="85">
        <f>Table2[[#This Row],[B]]</f>
        <v>0</v>
      </c>
      <c r="C34" s="105">
        <f>Table2[[#This Row],[C]]</f>
        <v>0</v>
      </c>
      <c r="D34" s="105">
        <f>Table2[[#This Row],[TO DATE (D+E+F)]]</f>
        <v>0</v>
      </c>
      <c r="E34" s="55"/>
      <c r="F34" s="106"/>
      <c r="G34" s="105">
        <f>Table22[[#This Row],[(D+E)]]+Table22[[#This Row],[E]]+Table22[[#This Row],[(NOT IN D OR E)]]</f>
        <v>0</v>
      </c>
      <c r="H34" s="107" t="str">
        <f t="shared" si="0"/>
        <v/>
      </c>
      <c r="I34" s="82">
        <f t="shared" si="1"/>
        <v>0</v>
      </c>
      <c r="J34" s="82">
        <f>Table22[[#This Row],[TO DATE (D+E+F)]]*'Payment Application'!$D$21</f>
        <v>0</v>
      </c>
    </row>
    <row r="35" spans="1:10" x14ac:dyDescent="0.2">
      <c r="A35" s="84">
        <f>Table2[[#This Row],[A]]</f>
        <v>0</v>
      </c>
      <c r="B35" s="85">
        <f>Table2[[#This Row],[B]]</f>
        <v>0</v>
      </c>
      <c r="C35" s="105">
        <f>Table2[[#This Row],[C]]</f>
        <v>0</v>
      </c>
      <c r="D35" s="105">
        <f>Table2[[#This Row],[TO DATE (D+E+F)]]</f>
        <v>0</v>
      </c>
      <c r="E35" s="55"/>
      <c r="F35" s="106"/>
      <c r="G35" s="105">
        <f>Table22[[#This Row],[(D+E)]]+Table22[[#This Row],[E]]+Table22[[#This Row],[(NOT IN D OR E)]]</f>
        <v>0</v>
      </c>
      <c r="H35" s="107" t="str">
        <f t="shared" si="0"/>
        <v/>
      </c>
      <c r="I35" s="82">
        <f t="shared" si="1"/>
        <v>0</v>
      </c>
      <c r="J35" s="82">
        <f>Table22[[#This Row],[TO DATE (D+E+F)]]*'Payment Application'!$D$21</f>
        <v>0</v>
      </c>
    </row>
    <row r="36" spans="1:10" x14ac:dyDescent="0.2">
      <c r="A36" s="84">
        <f>Table2[[#This Row],[A]]</f>
        <v>0</v>
      </c>
      <c r="B36" s="85">
        <f>Table2[[#This Row],[B]]</f>
        <v>0</v>
      </c>
      <c r="C36" s="105">
        <f>Table2[[#This Row],[C]]</f>
        <v>0</v>
      </c>
      <c r="D36" s="105">
        <f>Table2[[#This Row],[TO DATE (D+E+F)]]</f>
        <v>0</v>
      </c>
      <c r="E36" s="55"/>
      <c r="F36" s="106"/>
      <c r="G36" s="105">
        <f>Table22[[#This Row],[(D+E)]]+Table22[[#This Row],[E]]+Table22[[#This Row],[(NOT IN D OR E)]]</f>
        <v>0</v>
      </c>
      <c r="H36" s="107" t="str">
        <f t="shared" si="0"/>
        <v/>
      </c>
      <c r="I36" s="105">
        <f t="shared" si="1"/>
        <v>0</v>
      </c>
      <c r="J36" s="105">
        <f>Table22[[#This Row],[TO DATE (D+E+F)]]*'Payment Application'!$D$21</f>
        <v>0</v>
      </c>
    </row>
    <row r="37" spans="1:10" x14ac:dyDescent="0.2">
      <c r="A37" s="84">
        <f>Table2[[#This Row],[A]]</f>
        <v>0</v>
      </c>
      <c r="B37" s="85">
        <f>Table2[[#This Row],[B]]</f>
        <v>0</v>
      </c>
      <c r="C37" s="105">
        <f>Table2[[#This Row],[C]]</f>
        <v>0</v>
      </c>
      <c r="D37" s="105">
        <f>Table2[[#This Row],[TO DATE (D+E+F)]]</f>
        <v>0</v>
      </c>
      <c r="E37" s="106"/>
      <c r="F37" s="106"/>
      <c r="G37" s="105">
        <f>Table22[[#This Row],[(D+E)]]+Table22[[#This Row],[E]]+Table22[[#This Row],[(NOT IN D OR E)]]</f>
        <v>0</v>
      </c>
      <c r="H37" s="107" t="str">
        <f t="shared" si="0"/>
        <v/>
      </c>
      <c r="I37" s="105">
        <f t="shared" si="1"/>
        <v>0</v>
      </c>
      <c r="J37" s="105">
        <f>Table22[[#This Row],[TO DATE (D+E+F)]]*'Payment Application'!$D$21</f>
        <v>0</v>
      </c>
    </row>
    <row r="38" spans="1:10" x14ac:dyDescent="0.2">
      <c r="A38" s="84">
        <f>Table2[[#This Row],[A]]</f>
        <v>0</v>
      </c>
      <c r="B38" s="85">
        <f>Table2[[#This Row],[B]]</f>
        <v>0</v>
      </c>
      <c r="C38" s="105">
        <f>Table2[[#This Row],[C]]</f>
        <v>0</v>
      </c>
      <c r="D38" s="105">
        <f>Table2[[#This Row],[TO DATE (D+E+F)]]</f>
        <v>0</v>
      </c>
      <c r="E38" s="106"/>
      <c r="F38" s="106"/>
      <c r="G38" s="105">
        <f>Table22[[#This Row],[(D+E)]]+Table22[[#This Row],[E]]+Table22[[#This Row],[(NOT IN D OR E)]]</f>
        <v>0</v>
      </c>
      <c r="H38" s="107" t="str">
        <f t="shared" si="0"/>
        <v/>
      </c>
      <c r="I38" s="105">
        <f t="shared" si="1"/>
        <v>0</v>
      </c>
      <c r="J38" s="105">
        <f>Table22[[#This Row],[TO DATE (D+E+F)]]*'Payment Application'!$D$21</f>
        <v>0</v>
      </c>
    </row>
    <row r="39" spans="1:10" x14ac:dyDescent="0.2">
      <c r="A39" s="84">
        <f>Table2[[#This Row],[A]]</f>
        <v>0</v>
      </c>
      <c r="B39" s="85">
        <f>Table2[[#This Row],[B]]</f>
        <v>0</v>
      </c>
      <c r="C39" s="105">
        <f>Table2[[#This Row],[C]]</f>
        <v>0</v>
      </c>
      <c r="D39" s="105">
        <f>Table2[[#This Row],[TO DATE (D+E+F)]]</f>
        <v>0</v>
      </c>
      <c r="E39" s="106"/>
      <c r="F39" s="106"/>
      <c r="G39" s="105">
        <f>Table22[[#This Row],[(D+E)]]+Table22[[#This Row],[E]]+Table22[[#This Row],[(NOT IN D OR E)]]</f>
        <v>0</v>
      </c>
      <c r="H39" s="107" t="str">
        <f t="shared" si="0"/>
        <v/>
      </c>
      <c r="I39" s="105">
        <f t="shared" si="1"/>
        <v>0</v>
      </c>
      <c r="J39" s="105">
        <f>Table22[[#This Row],[TO DATE (D+E+F)]]*'Payment Application'!$D$21</f>
        <v>0</v>
      </c>
    </row>
    <row r="40" spans="1:10" x14ac:dyDescent="0.2">
      <c r="A40" s="84">
        <f>Table2[[#This Row],[A]]</f>
        <v>0</v>
      </c>
      <c r="B40" s="85">
        <f>Table2[[#This Row],[B]]</f>
        <v>0</v>
      </c>
      <c r="C40" s="105">
        <f>Table2[[#This Row],[C]]</f>
        <v>0</v>
      </c>
      <c r="D40" s="105">
        <f>Table2[[#This Row],[TO DATE (D+E+F)]]</f>
        <v>0</v>
      </c>
      <c r="E40" s="106"/>
      <c r="F40" s="106"/>
      <c r="G40" s="105">
        <f>Table22[[#This Row],[(D+E)]]+Table22[[#This Row],[E]]+Table22[[#This Row],[(NOT IN D OR E)]]</f>
        <v>0</v>
      </c>
      <c r="H40" s="107" t="str">
        <f t="shared" si="0"/>
        <v/>
      </c>
      <c r="I40" s="105">
        <f t="shared" si="1"/>
        <v>0</v>
      </c>
      <c r="J40" s="105">
        <f>Table22[[#This Row],[TO DATE (D+E+F)]]*'Payment Application'!$D$21</f>
        <v>0</v>
      </c>
    </row>
    <row r="41" spans="1:10" x14ac:dyDescent="0.2">
      <c r="A41" s="98">
        <f>Table2[[#This Row],[A]]</f>
        <v>0</v>
      </c>
      <c r="B41" s="99">
        <f>Table2[[#This Row],[B]]</f>
        <v>0</v>
      </c>
      <c r="C41" s="108">
        <f>Table2[[#This Row],[C]]</f>
        <v>0</v>
      </c>
      <c r="D41" s="108">
        <f>Table2[[#This Row],[TO DATE (D+E+F)]]</f>
        <v>0</v>
      </c>
      <c r="E41" s="109"/>
      <c r="F41" s="109"/>
      <c r="G41" s="108">
        <f>Table22[[#This Row],[(D+E)]]+Table22[[#This Row],[E]]+Table22[[#This Row],[(NOT IN D OR E)]]</f>
        <v>0</v>
      </c>
      <c r="H41" s="110" t="str">
        <f t="shared" ref="H41" si="2">IFERROR(G41/C41,"")</f>
        <v/>
      </c>
      <c r="I41" s="108">
        <f t="shared" ref="I41" si="3">C41-G41</f>
        <v>0</v>
      </c>
      <c r="J41" s="108">
        <f>Table22[[#This Row],[TO DATE (D+E+F)]]*'Payment Application'!$D$21</f>
        <v>0</v>
      </c>
    </row>
    <row r="42" spans="1:10" x14ac:dyDescent="0.2">
      <c r="A42" s="98">
        <f>Table2[[#This Row],[A]]</f>
        <v>0</v>
      </c>
      <c r="B42" s="99">
        <f>Table2[[#This Row],[B]]</f>
        <v>0</v>
      </c>
      <c r="C42" s="108">
        <f>Table2[[#This Row],[C]]</f>
        <v>0</v>
      </c>
      <c r="D42" s="108">
        <f>Table2[[#This Row],[TO DATE (D+E+F)]]</f>
        <v>0</v>
      </c>
      <c r="E42" s="109"/>
      <c r="F42" s="109"/>
      <c r="G42" s="108">
        <f>Table22[[#This Row],[(D+E)]]+Table22[[#This Row],[E]]+Table22[[#This Row],[(NOT IN D OR E)]]</f>
        <v>0</v>
      </c>
      <c r="H42" s="110" t="str">
        <f t="shared" ref="H42:H48" si="4">IFERROR(G42/C42,"")</f>
        <v/>
      </c>
      <c r="I42" s="108">
        <f t="shared" ref="I42:I48" si="5">C42-G42</f>
        <v>0</v>
      </c>
      <c r="J42" s="108">
        <f>Table22[[#This Row],[TO DATE (D+E+F)]]*'Payment Application'!$D$21</f>
        <v>0</v>
      </c>
    </row>
    <row r="43" spans="1:10" x14ac:dyDescent="0.2">
      <c r="A43" s="98">
        <f>Table2[[#This Row],[A]]</f>
        <v>0</v>
      </c>
      <c r="B43" s="99">
        <f>Table2[[#This Row],[B]]</f>
        <v>0</v>
      </c>
      <c r="C43" s="108">
        <f>Table2[[#This Row],[C]]</f>
        <v>0</v>
      </c>
      <c r="D43" s="108">
        <f>Table2[[#This Row],[TO DATE (D+E+F)]]</f>
        <v>0</v>
      </c>
      <c r="E43" s="109"/>
      <c r="F43" s="109"/>
      <c r="G43" s="108">
        <f>Table22[[#This Row],[(D+E)]]+Table22[[#This Row],[E]]+Table22[[#This Row],[(NOT IN D OR E)]]</f>
        <v>0</v>
      </c>
      <c r="H43" s="110" t="str">
        <f t="shared" si="4"/>
        <v/>
      </c>
      <c r="I43" s="108">
        <f t="shared" si="5"/>
        <v>0</v>
      </c>
      <c r="J43" s="108">
        <f>Table22[[#This Row],[TO DATE (D+E+F)]]*'Payment Application'!$D$21</f>
        <v>0</v>
      </c>
    </row>
    <row r="44" spans="1:10" x14ac:dyDescent="0.2">
      <c r="A44" s="98">
        <f>Table2[[#This Row],[A]]</f>
        <v>0</v>
      </c>
      <c r="B44" s="99">
        <f>Table2[[#This Row],[B]]</f>
        <v>0</v>
      </c>
      <c r="C44" s="108">
        <f>Table2[[#This Row],[C]]</f>
        <v>0</v>
      </c>
      <c r="D44" s="108">
        <f>Table2[[#This Row],[TO DATE (D+E+F)]]</f>
        <v>0</v>
      </c>
      <c r="E44" s="109"/>
      <c r="F44" s="109"/>
      <c r="G44" s="108">
        <f>Table22[[#This Row],[(D+E)]]+Table22[[#This Row],[E]]+Table22[[#This Row],[(NOT IN D OR E)]]</f>
        <v>0</v>
      </c>
      <c r="H44" s="110" t="str">
        <f t="shared" si="4"/>
        <v/>
      </c>
      <c r="I44" s="108">
        <f t="shared" si="5"/>
        <v>0</v>
      </c>
      <c r="J44" s="108">
        <f>Table22[[#This Row],[TO DATE (D+E+F)]]*'Payment Application'!$D$21</f>
        <v>0</v>
      </c>
    </row>
    <row r="45" spans="1:10" x14ac:dyDescent="0.2">
      <c r="A45" s="98">
        <f>Table2[[#This Row],[A]]</f>
        <v>0</v>
      </c>
      <c r="B45" s="99">
        <f>Table2[[#This Row],[B]]</f>
        <v>0</v>
      </c>
      <c r="C45" s="108">
        <f>Table2[[#This Row],[C]]</f>
        <v>0</v>
      </c>
      <c r="D45" s="108">
        <f>Table2[[#This Row],[TO DATE (D+E+F)]]</f>
        <v>0</v>
      </c>
      <c r="E45" s="109"/>
      <c r="F45" s="109"/>
      <c r="G45" s="108">
        <f>Table22[[#This Row],[(D+E)]]+Table22[[#This Row],[E]]+Table22[[#This Row],[(NOT IN D OR E)]]</f>
        <v>0</v>
      </c>
      <c r="H45" s="110" t="str">
        <f t="shared" si="4"/>
        <v/>
      </c>
      <c r="I45" s="108">
        <f t="shared" si="5"/>
        <v>0</v>
      </c>
      <c r="J45" s="108">
        <f>Table22[[#This Row],[TO DATE (D+E+F)]]*'Payment Application'!$D$21</f>
        <v>0</v>
      </c>
    </row>
    <row r="46" spans="1:10" x14ac:dyDescent="0.2">
      <c r="A46" s="98">
        <f>Table2[[#This Row],[A]]</f>
        <v>0</v>
      </c>
      <c r="B46" s="99">
        <f>Table2[[#This Row],[B]]</f>
        <v>0</v>
      </c>
      <c r="C46" s="108">
        <f>Table2[[#This Row],[C]]</f>
        <v>0</v>
      </c>
      <c r="D46" s="108">
        <f>Table2[[#This Row],[TO DATE (D+E+F)]]</f>
        <v>0</v>
      </c>
      <c r="E46" s="109"/>
      <c r="F46" s="109"/>
      <c r="G46" s="108">
        <f>Table22[[#This Row],[(D+E)]]+Table22[[#This Row],[E]]+Table22[[#This Row],[(NOT IN D OR E)]]</f>
        <v>0</v>
      </c>
      <c r="H46" s="110" t="str">
        <f t="shared" si="4"/>
        <v/>
      </c>
      <c r="I46" s="108">
        <f t="shared" si="5"/>
        <v>0</v>
      </c>
      <c r="J46" s="108">
        <f>Table22[[#This Row],[TO DATE (D+E+F)]]*'Payment Application'!$D$21</f>
        <v>0</v>
      </c>
    </row>
    <row r="47" spans="1:10" x14ac:dyDescent="0.2">
      <c r="A47" s="98">
        <f>Table2[[#This Row],[A]]</f>
        <v>0</v>
      </c>
      <c r="B47" s="99">
        <f>Table2[[#This Row],[B]]</f>
        <v>0</v>
      </c>
      <c r="C47" s="108">
        <f>Table2[[#This Row],[C]]</f>
        <v>0</v>
      </c>
      <c r="D47" s="108">
        <f>Table2[[#This Row],[TO DATE (D+E+F)]]</f>
        <v>0</v>
      </c>
      <c r="E47" s="109"/>
      <c r="F47" s="109"/>
      <c r="G47" s="108">
        <f>Table22[[#This Row],[(D+E)]]+Table22[[#This Row],[E]]+Table22[[#This Row],[(NOT IN D OR E)]]</f>
        <v>0</v>
      </c>
      <c r="H47" s="110" t="str">
        <f t="shared" si="4"/>
        <v/>
      </c>
      <c r="I47" s="108">
        <f t="shared" si="5"/>
        <v>0</v>
      </c>
      <c r="J47" s="108">
        <f>Table22[[#This Row],[TO DATE (D+E+F)]]*'Payment Application'!$D$21</f>
        <v>0</v>
      </c>
    </row>
    <row r="48" spans="1:10" x14ac:dyDescent="0.2">
      <c r="A48" s="98">
        <f>Table2[[#This Row],[A]]</f>
        <v>0</v>
      </c>
      <c r="B48" s="99">
        <f>Table2[[#This Row],[B]]</f>
        <v>0</v>
      </c>
      <c r="C48" s="108">
        <f>Table2[[#This Row],[C]]</f>
        <v>0</v>
      </c>
      <c r="D48" s="108">
        <f>Table2[[#This Row],[TO DATE (D+E+F)]]</f>
        <v>0</v>
      </c>
      <c r="E48" s="109"/>
      <c r="F48" s="109"/>
      <c r="G48" s="108">
        <f>Table22[[#This Row],[(D+E)]]+Table22[[#This Row],[E]]+Table22[[#This Row],[(NOT IN D OR E)]]</f>
        <v>0</v>
      </c>
      <c r="H48" s="110" t="str">
        <f t="shared" si="4"/>
        <v/>
      </c>
      <c r="I48" s="108">
        <f t="shared" si="5"/>
        <v>0</v>
      </c>
      <c r="J48" s="108">
        <f>Table22[[#This Row],[TO DATE (D+E+F)]]*'Payment Application'!$D$21</f>
        <v>0</v>
      </c>
    </row>
    <row r="49" spans="1:10" ht="12" thickBot="1" x14ac:dyDescent="0.25">
      <c r="A49" s="95"/>
      <c r="B49" s="96" t="s">
        <v>50</v>
      </c>
      <c r="C49" s="97">
        <f>SUBTOTAL(109,Table22[C])</f>
        <v>0</v>
      </c>
      <c r="D49" s="97">
        <f>SUBTOTAL(109,Table22[(D+E)])</f>
        <v>0</v>
      </c>
      <c r="E49" s="97">
        <f>SUBTOTAL(109,Table22[E])</f>
        <v>0</v>
      </c>
      <c r="F49" s="97">
        <f>SUBTOTAL(109,Table22[(NOT IN D OR E)])</f>
        <v>0</v>
      </c>
      <c r="G49" s="97">
        <f>SUBTOTAL(109,Table22[TO DATE (D+E+F)])</f>
        <v>0</v>
      </c>
      <c r="H49" s="111">
        <f>IFERROR(Table22[[#Totals],[TO DATE (D+E+F)]]/Table22[[#Totals],[C]],0)</f>
        <v>0</v>
      </c>
      <c r="I49" s="97">
        <f>Table22[[#Totals],[C]]-Table22[[#Totals],[TO DATE (D+E+F)]]</f>
        <v>0</v>
      </c>
      <c r="J49" s="97">
        <f>SUBTOTAL(109,Table22[I])</f>
        <v>0</v>
      </c>
    </row>
    <row r="50" spans="1:10" ht="12" thickTop="1" x14ac:dyDescent="0.2"/>
  </sheetData>
  <mergeCells count="5">
    <mergeCell ref="G1:H1"/>
    <mergeCell ref="G2:H2"/>
    <mergeCell ref="G3:H3"/>
    <mergeCell ref="G6:H6"/>
    <mergeCell ref="D7:E7"/>
  </mergeCells>
  <pageMargins left="0.75" right="0.75" top="0.75" bottom="0.75" header="0.3" footer="0"/>
  <pageSetup scale="91" orientation="landscape" r:id="rId1"/>
  <headerFooter>
    <oddHeader>&amp;C&amp;"Arial,Bold"FACILITY PLANNING AND CONTROL
CONTINUATION SHEET&amp;R&amp;9
page &amp;P of &amp;N</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B11" sqref="B11:J11"/>
    </sheetView>
  </sheetViews>
  <sheetFormatPr defaultRowHeight="12.75" x14ac:dyDescent="0.2"/>
  <cols>
    <col min="1" max="1" width="9.140625" style="145" customWidth="1"/>
    <col min="2" max="10" width="9.140625" style="145"/>
  </cols>
  <sheetData>
    <row r="1" spans="1:10" ht="18.75" x14ac:dyDescent="0.2">
      <c r="A1" s="380" t="s">
        <v>89</v>
      </c>
      <c r="B1" s="380"/>
      <c r="C1" s="380"/>
      <c r="D1" s="380"/>
      <c r="E1" s="380"/>
      <c r="F1" s="380"/>
      <c r="G1" s="380"/>
      <c r="H1" s="380"/>
      <c r="I1" s="380"/>
      <c r="J1" s="380"/>
    </row>
    <row r="2" spans="1:10" ht="18.75" x14ac:dyDescent="0.2">
      <c r="A2" s="380" t="s">
        <v>90</v>
      </c>
      <c r="B2" s="380"/>
      <c r="C2" s="380"/>
      <c r="D2" s="380"/>
      <c r="E2" s="380"/>
      <c r="F2" s="380"/>
      <c r="G2" s="380"/>
      <c r="H2" s="380"/>
      <c r="I2" s="380"/>
      <c r="J2" s="380"/>
    </row>
    <row r="3" spans="1:10" ht="18.75" x14ac:dyDescent="0.2">
      <c r="A3" s="380" t="s">
        <v>91</v>
      </c>
      <c r="B3" s="380"/>
      <c r="C3" s="380"/>
      <c r="D3" s="380"/>
      <c r="E3" s="380"/>
      <c r="F3" s="380"/>
      <c r="G3" s="380"/>
      <c r="H3" s="380"/>
      <c r="I3" s="380"/>
      <c r="J3" s="380"/>
    </row>
    <row r="4" spans="1:10" ht="15.75" x14ac:dyDescent="0.2">
      <c r="A4" s="144"/>
    </row>
    <row r="5" spans="1:10" ht="14.25" x14ac:dyDescent="0.2">
      <c r="A5" s="379" t="s">
        <v>92</v>
      </c>
      <c r="B5" s="379"/>
      <c r="C5" s="379"/>
      <c r="D5" s="379"/>
      <c r="E5" s="379"/>
      <c r="F5" s="379"/>
      <c r="G5" s="379"/>
      <c r="H5" s="379"/>
      <c r="I5" s="379"/>
      <c r="J5" s="379"/>
    </row>
    <row r="6" spans="1:10" ht="15" x14ac:dyDescent="0.2">
      <c r="A6" s="377" t="s">
        <v>93</v>
      </c>
      <c r="B6" s="377"/>
      <c r="C6" s="377"/>
      <c r="D6" s="377"/>
      <c r="E6" s="377"/>
      <c r="F6" s="377"/>
      <c r="G6" s="377"/>
      <c r="H6" s="377"/>
      <c r="I6" s="377"/>
      <c r="J6" s="377"/>
    </row>
    <row r="7" spans="1:10" ht="29.25" customHeight="1" x14ac:dyDescent="0.2">
      <c r="A7" s="377" t="s">
        <v>94</v>
      </c>
      <c r="B7" s="377"/>
      <c r="C7" s="377"/>
      <c r="D7" s="377"/>
      <c r="E7" s="377"/>
      <c r="F7" s="377"/>
      <c r="G7" s="377"/>
      <c r="H7" s="377"/>
      <c r="I7" s="377"/>
      <c r="J7" s="377"/>
    </row>
    <row r="8" spans="1:10" ht="15" x14ac:dyDescent="0.2">
      <c r="A8" s="377" t="s">
        <v>95</v>
      </c>
      <c r="B8" s="377"/>
      <c r="C8" s="377"/>
      <c r="D8" s="377"/>
      <c r="E8" s="377"/>
      <c r="F8" s="377"/>
      <c r="G8" s="377"/>
      <c r="H8" s="377"/>
      <c r="I8" s="377"/>
      <c r="J8" s="377"/>
    </row>
    <row r="9" spans="1:10" ht="29.25" customHeight="1" x14ac:dyDescent="0.2">
      <c r="B9" s="381" t="s">
        <v>96</v>
      </c>
      <c r="C9" s="381"/>
      <c r="D9" s="381"/>
      <c r="E9" s="381"/>
      <c r="F9" s="381"/>
      <c r="G9" s="381"/>
      <c r="H9" s="381"/>
      <c r="I9" s="381"/>
      <c r="J9" s="381"/>
    </row>
    <row r="10" spans="1:10" ht="15" x14ac:dyDescent="0.2">
      <c r="B10" s="381" t="s">
        <v>97</v>
      </c>
      <c r="C10" s="381"/>
      <c r="D10" s="381"/>
      <c r="E10" s="381"/>
      <c r="F10" s="381"/>
      <c r="G10" s="381"/>
      <c r="H10" s="381"/>
      <c r="I10" s="381"/>
      <c r="J10" s="381"/>
    </row>
    <row r="11" spans="1:10" ht="30" customHeight="1" x14ac:dyDescent="0.2">
      <c r="B11" s="381" t="s">
        <v>98</v>
      </c>
      <c r="C11" s="381"/>
      <c r="D11" s="381"/>
      <c r="E11" s="381"/>
      <c r="F11" s="381"/>
      <c r="G11" s="381"/>
      <c r="H11" s="381"/>
      <c r="I11" s="381"/>
      <c r="J11" s="381"/>
    </row>
    <row r="12" spans="1:10" ht="15" x14ac:dyDescent="0.2">
      <c r="A12" s="377" t="s">
        <v>99</v>
      </c>
      <c r="B12" s="377"/>
      <c r="C12" s="377"/>
      <c r="D12" s="377"/>
      <c r="E12" s="377"/>
      <c r="F12" s="377"/>
      <c r="G12" s="377"/>
      <c r="H12" s="377"/>
      <c r="I12" s="377"/>
      <c r="J12" s="377"/>
    </row>
    <row r="13" spans="1:10" ht="15" x14ac:dyDescent="0.2">
      <c r="A13" s="146"/>
    </row>
    <row r="14" spans="1:10" ht="14.25" x14ac:dyDescent="0.2">
      <c r="A14" s="379" t="s">
        <v>100</v>
      </c>
      <c r="B14" s="379"/>
      <c r="C14" s="379"/>
      <c r="D14" s="379"/>
      <c r="E14" s="379"/>
      <c r="F14" s="379"/>
      <c r="G14" s="379"/>
      <c r="H14" s="379"/>
      <c r="I14" s="379"/>
      <c r="J14" s="379"/>
    </row>
    <row r="15" spans="1:10" ht="15" x14ac:dyDescent="0.2">
      <c r="A15" s="377" t="s">
        <v>101</v>
      </c>
      <c r="B15" s="377"/>
      <c r="C15" s="377"/>
      <c r="D15" s="377"/>
      <c r="E15" s="377"/>
      <c r="F15" s="377"/>
      <c r="G15" s="377"/>
      <c r="H15" s="377"/>
      <c r="I15" s="377"/>
      <c r="J15" s="377"/>
    </row>
    <row r="16" spans="1:10" ht="15" x14ac:dyDescent="0.2">
      <c r="A16" s="377" t="s">
        <v>102</v>
      </c>
      <c r="B16" s="377"/>
      <c r="C16" s="377"/>
      <c r="D16" s="377"/>
      <c r="E16" s="377"/>
      <c r="F16" s="377"/>
      <c r="G16" s="377"/>
      <c r="H16" s="377"/>
      <c r="I16" s="377"/>
      <c r="J16" s="377"/>
    </row>
    <row r="17" spans="1:10" ht="30.75" customHeight="1" x14ac:dyDescent="0.2">
      <c r="A17" s="377" t="s">
        <v>103</v>
      </c>
      <c r="B17" s="377"/>
      <c r="C17" s="377"/>
      <c r="D17" s="377"/>
      <c r="E17" s="377"/>
      <c r="F17" s="377"/>
      <c r="G17" s="377"/>
      <c r="H17" s="377"/>
      <c r="I17" s="377"/>
      <c r="J17" s="377"/>
    </row>
    <row r="18" spans="1:10" ht="31.5" customHeight="1" x14ac:dyDescent="0.2">
      <c r="A18" s="378" t="s">
        <v>104</v>
      </c>
      <c r="B18" s="378"/>
      <c r="C18" s="378"/>
      <c r="D18" s="378"/>
      <c r="E18" s="378"/>
      <c r="F18" s="378"/>
      <c r="G18" s="378"/>
      <c r="H18" s="378"/>
      <c r="I18" s="378"/>
      <c r="J18" s="378"/>
    </row>
    <row r="19" spans="1:10" ht="61.5" customHeight="1" x14ac:dyDescent="0.2">
      <c r="A19" s="377" t="s">
        <v>105</v>
      </c>
      <c r="B19" s="377"/>
      <c r="C19" s="377"/>
      <c r="D19" s="377"/>
      <c r="E19" s="377"/>
      <c r="F19" s="377"/>
      <c r="G19" s="377"/>
      <c r="H19" s="377"/>
      <c r="I19" s="377"/>
      <c r="J19" s="377"/>
    </row>
  </sheetData>
  <mergeCells count="17">
    <mergeCell ref="A14:J14"/>
    <mergeCell ref="A1:J1"/>
    <mergeCell ref="A2:J2"/>
    <mergeCell ref="A3:J3"/>
    <mergeCell ref="A5:J5"/>
    <mergeCell ref="A6:J6"/>
    <mergeCell ref="A7:J7"/>
    <mergeCell ref="A8:J8"/>
    <mergeCell ref="B9:J9"/>
    <mergeCell ref="B10:J10"/>
    <mergeCell ref="B11:J11"/>
    <mergeCell ref="A12:J12"/>
    <mergeCell ref="A15:J15"/>
    <mergeCell ref="A16:J16"/>
    <mergeCell ref="A17:J17"/>
    <mergeCell ref="A18:J18"/>
    <mergeCell ref="A19:J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A9C0C0C8664B45B0C97F31C36785A6" ma:contentTypeVersion="1" ma:contentTypeDescription="Create a new document." ma:contentTypeScope="" ma:versionID="d7c2a34c66f415e78c784f4956ce73b9">
  <xsd:schema xmlns:xsd="http://www.w3.org/2001/XMLSchema" xmlns:xs="http://www.w3.org/2001/XMLSchema" xmlns:p="http://schemas.microsoft.com/office/2006/metadata/properties" targetNamespace="http://schemas.microsoft.com/office/2006/metadata/properties" ma:root="true" ma:fieldsID="e385252970fd99edb93e3aa1f510d5a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278B42-5BE7-4E16-9CB7-D71657F359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D50C4DF-77F5-4B5B-97CB-F2C6C648C253}">
  <ds:schemaRefs>
    <ds:schemaRef ds:uri="http://schemas.microsoft.com/sharepoint/v3/contenttype/forms"/>
  </ds:schemaRefs>
</ds:datastoreItem>
</file>

<file path=customXml/itemProps3.xml><?xml version="1.0" encoding="utf-8"?>
<ds:datastoreItem xmlns:ds="http://schemas.openxmlformats.org/officeDocument/2006/customXml" ds:itemID="{75D064B8-C0BA-4E70-9E2D-A9097D24BB42}">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Payment Application</vt:lpstr>
      <vt:lpstr>Prior App Continuation Sheet</vt:lpstr>
      <vt:lpstr>Current App Continuation Sheet</vt:lpstr>
      <vt:lpstr>Pay App INSTRUCTIONS</vt:lpstr>
      <vt:lpstr>'Payment Application'!Print_Area</vt:lpstr>
      <vt:lpstr>'Current App Continuation Sheet'!Print_Titles</vt:lpstr>
      <vt:lpstr>'Prior App Continuation Sheet'!Print_Titles</vt:lpstr>
    </vt:vector>
  </TitlesOfParts>
  <Company>General Services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Cheryl Blakely</dc:creator>
  <cp:lastModifiedBy>Daina Kroll</cp:lastModifiedBy>
  <cp:lastPrinted>2020-04-08T13:02:01Z</cp:lastPrinted>
  <dcterms:created xsi:type="dcterms:W3CDTF">1999-09-03T15:37:48Z</dcterms:created>
  <dcterms:modified xsi:type="dcterms:W3CDTF">2021-07-21T16:30:04Z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0x010100C9A9C0C0C8664B45B0C97F31C36785A6</vt:lpwstr>
  </property>
  <property fmtid="{D5CDD505-2E9C-101B-9397-08002B2CF9AE}" pid="3" name="Order">
    <vt:r8>68500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