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Commodities Teams\Amy G files\Premier Dodge - Current Status &amp; Order Sheets\Order Sheets\"/>
    </mc:Choice>
  </mc:AlternateContent>
  <xr:revisionPtr revIDLastSave="0" documentId="8_{A5E64C46-91C4-421E-A984-AA645EE004A6}" xr6:coauthVersionLast="47" xr6:coauthVersionMax="47" xr10:uidLastSave="{00000000-0000-0000-0000-000000000000}"/>
  <bookViews>
    <workbookView xWindow="-28920" yWindow="-120" windowWidth="29040" windowHeight="15720" xr2:uid="{00000000-000D-0000-FFFF-FFFF00000000}"/>
  </bookViews>
  <sheets>
    <sheet name="Line 62-7-Pass Van-Voyager" sheetId="1" r:id="rId1"/>
    <sheet name="Instructions" sheetId="2" r:id="rId2"/>
  </sheets>
  <definedNames>
    <definedName name="_xlnm.Print_Area" localSheetId="0">'Line 62-7-Pass Van-Voyager'!$A$2:$E$33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1" l="1"/>
  <c r="E17" i="1"/>
  <c r="E18" i="1" s="1"/>
  <c r="E15" i="1"/>
  <c r="E12" i="1"/>
  <c r="E7" i="1"/>
  <c r="E20" i="1" l="1"/>
  <c r="E23" i="1" s="1"/>
  <c r="E24" i="1" s="1"/>
</calcChain>
</file>

<file path=xl/sharedStrings.xml><?xml version="1.0" encoding="utf-8"?>
<sst xmlns="http://schemas.openxmlformats.org/spreadsheetml/2006/main" count="66" uniqueCount="57">
  <si>
    <t>This spreadsheet is not a purchase order</t>
  </si>
  <si>
    <t>Order Sheet Instructions</t>
  </si>
  <si>
    <t>Contract Line</t>
  </si>
  <si>
    <t>Delivery ARO</t>
  </si>
  <si>
    <t>180-360 Days ARO</t>
  </si>
  <si>
    <t>State Contract Number</t>
  </si>
  <si>
    <t>Vendor</t>
  </si>
  <si>
    <t>Base Vehicle</t>
  </si>
  <si>
    <t>Vehicle Description</t>
  </si>
  <si>
    <t>Order Code</t>
  </si>
  <si>
    <t>Unit Price</t>
  </si>
  <si>
    <t>Quantity</t>
  </si>
  <si>
    <t>Extended Price</t>
  </si>
  <si>
    <t>3.6 V6 24V VVT ENGINE</t>
  </si>
  <si>
    <t>Available Exterior Colors</t>
  </si>
  <si>
    <t>Option Description</t>
  </si>
  <si>
    <t>Option Code</t>
  </si>
  <si>
    <t>Option Unit Price</t>
  </si>
  <si>
    <t>Add Option</t>
  </si>
  <si>
    <t>Cost for Each Vehicle Plus Options</t>
  </si>
  <si>
    <t>1 EA</t>
  </si>
  <si>
    <t>Additional Costs</t>
  </si>
  <si>
    <t>0.35% Contract Administrative Fee</t>
  </si>
  <si>
    <t>LA DEQ Waste Tire Fee (5 tires X $2.25 each)</t>
  </si>
  <si>
    <t>LA Safety Inspection Sticker - 2 Year</t>
  </si>
  <si>
    <t>Total Cost for Each Vehicle</t>
  </si>
  <si>
    <t>Total Cost for All Vehicles</t>
  </si>
  <si>
    <t>Agency  Information</t>
  </si>
  <si>
    <t>Contact Name:</t>
  </si>
  <si>
    <t>LPAA Approval No</t>
  </si>
  <si>
    <t>Phone:</t>
  </si>
  <si>
    <t>Requisition No</t>
  </si>
  <si>
    <t>Email:</t>
  </si>
  <si>
    <t>Shopping Cart</t>
  </si>
  <si>
    <t>Vendor Information</t>
  </si>
  <si>
    <t>Southland Dodge</t>
  </si>
  <si>
    <t>Benjamin Broitman</t>
  </si>
  <si>
    <t xml:space="preserve">Vendor No. </t>
  </si>
  <si>
    <t>504-352-8216</t>
  </si>
  <si>
    <t>bbroitman@premierdcjofneworleans.com</t>
  </si>
  <si>
    <t xml:space="preserve"> </t>
  </si>
  <si>
    <t>Premier Dodge</t>
  </si>
  <si>
    <t>Additional Exterior Colors</t>
  </si>
  <si>
    <t xml:space="preserve">(PW7) Bright White Clear Coat </t>
  </si>
  <si>
    <t>(PXR) Brilliant Black Crystal Pearl Coat</t>
  </si>
  <si>
    <t>RUCL53</t>
  </si>
  <si>
    <t>PR6</t>
  </si>
  <si>
    <t>Red Hot Pearl Coat</t>
  </si>
  <si>
    <t>Optional Equipment</t>
  </si>
  <si>
    <t>Inflatable Spare Tire Kit</t>
  </si>
  <si>
    <t>XGQ</t>
  </si>
  <si>
    <t xml:space="preserve">1) Only one vehicle configuration may be entered on each Order Sheet.  Use a separate Order Sheet for each different vehicle configuration being ordered.  The listed configurations are the only configurations available.  However, additional configurations may be added to the contract upon request.  To request additional configurations, contact the dealer or OSP.
2) Enter the number of vehicles being ordered in the tan boxes under either Base Vehicle or Optional Configurations. 
3) Under Available Exterior Colors, enter the number of vehicles in the tan boxes to the right of the desired color(s).  Multiple Colors may be ordered on one Order Sheet. 
4) Under Optional Equipment, select "Yes" in the tan box if the option is desired.  Leave blank or select "No" if the option is not desired.  The listed options are the only options available.  However, additional options may be added to the contract upon request.  To request an option be added to the contract, contact the dealer or OSP.
5) The cost per vehicle and total order cost will automatically calculate at the bottom of the Order Sheet. </t>
  </si>
  <si>
    <t>Upfit Options</t>
  </si>
  <si>
    <t>Wheelchair Rear-Entry Ramp</t>
  </si>
  <si>
    <t>SLS1-CLI</t>
  </si>
  <si>
    <t>PO #</t>
  </si>
  <si>
    <r>
      <t xml:space="preserve">Chrysler Pacifica LX
</t>
    </r>
    <r>
      <rPr>
        <b/>
        <sz val="12"/>
        <color rgb="FF000000"/>
        <rFont val="Calibri"/>
        <family val="2"/>
        <scheme val="minor"/>
      </rPr>
      <t>7-Passenger Van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</si>
</sst>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0" x14ac:knownFonts="1">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b/>
      <u/>
      <sz val="14"/>
      <color rgb="FFFF0000"/>
      <name val="Calibri"/>
      <family val="2"/>
      <scheme val="minor"/>
    </font>
    <font>
      <sz val="11"/>
      <name val="Calibri"/>
      <family val="2"/>
      <scheme val="minor"/>
    </font>
    <font>
      <b/>
      <sz val="16"/>
      <color rgb="FF000000"/>
      <name val="Calibri"/>
      <family val="2"/>
      <scheme val="minor"/>
    </font>
    <font>
      <b/>
      <sz val="12"/>
      <color rgb="FF000000"/>
      <name val="Calibri"/>
      <family val="2"/>
      <scheme val="minor"/>
    </font>
    <font>
      <b/>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26">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4" fillId="0" borderId="0" applyFont="0" applyFill="0" applyBorder="0" applyAlignment="0" applyProtection="0"/>
  </cellStyleXfs>
  <cellXfs count="64">
    <xf numFmtId="0" fontId="0" fillId="0" borderId="0" xfId="0"/>
    <xf numFmtId="0" fontId="1" fillId="0" borderId="15" xfId="0" applyFont="1" applyBorder="1" applyProtection="1">
      <protection hidden="1"/>
    </xf>
    <xf numFmtId="0" fontId="1" fillId="0" borderId="16" xfId="0" applyFont="1" applyBorder="1" applyProtection="1">
      <protection hidden="1"/>
    </xf>
    <xf numFmtId="0" fontId="1" fillId="0" borderId="17" xfId="0" applyFont="1" applyBorder="1" applyProtection="1">
      <protection hidden="1"/>
    </xf>
    <xf numFmtId="0" fontId="1" fillId="0" borderId="9" xfId="0" applyFont="1" applyBorder="1" applyAlignment="1" applyProtection="1">
      <alignment horizontal="center"/>
      <protection hidden="1"/>
    </xf>
    <xf numFmtId="0" fontId="1" fillId="0" borderId="10" xfId="0" applyFont="1" applyBorder="1" applyAlignment="1" applyProtection="1">
      <alignment horizontal="center"/>
      <protection hidden="1"/>
    </xf>
    <xf numFmtId="0" fontId="1" fillId="0" borderId="10" xfId="0" applyFont="1" applyBorder="1" applyAlignment="1" applyProtection="1">
      <alignment horizontal="center" vertical="center"/>
      <protection hidden="1"/>
    </xf>
    <xf numFmtId="0" fontId="3" fillId="0" borderId="10" xfId="0" applyFont="1" applyBorder="1" applyAlignment="1" applyProtection="1">
      <alignment horizontal="center" vertical="center"/>
      <protection hidden="1"/>
    </xf>
    <xf numFmtId="0" fontId="0" fillId="0" borderId="15" xfId="0" applyBorder="1" applyAlignment="1" applyProtection="1">
      <alignment wrapText="1"/>
      <protection hidden="1"/>
    </xf>
    <xf numFmtId="0" fontId="0" fillId="0" borderId="16" xfId="0" applyBorder="1" applyProtection="1">
      <protection hidden="1"/>
    </xf>
    <xf numFmtId="44" fontId="0" fillId="0" borderId="16" xfId="1" applyFont="1" applyBorder="1" applyProtection="1">
      <protection hidden="1"/>
    </xf>
    <xf numFmtId="0" fontId="0" fillId="2" borderId="16" xfId="0" applyFill="1" applyBorder="1" applyProtection="1">
      <protection locked="0"/>
    </xf>
    <xf numFmtId="44" fontId="0" fillId="0" borderId="17" xfId="0" applyNumberFormat="1" applyBorder="1" applyProtection="1">
      <protection hidden="1"/>
    </xf>
    <xf numFmtId="0" fontId="0" fillId="2" borderId="19" xfId="0" applyFill="1" applyBorder="1" applyAlignment="1" applyProtection="1">
      <alignment horizontal="center" wrapText="1"/>
      <protection locked="0"/>
    </xf>
    <xf numFmtId="44" fontId="0" fillId="0" borderId="17" xfId="0" applyNumberFormat="1" applyBorder="1" applyAlignment="1" applyProtection="1">
      <alignment horizontal="center"/>
      <protection hidden="1"/>
    </xf>
    <xf numFmtId="0" fontId="0" fillId="0" borderId="16" xfId="0" applyBorder="1" applyAlignment="1" applyProtection="1">
      <alignment horizontal="center"/>
      <protection hidden="1"/>
    </xf>
    <xf numFmtId="0" fontId="0" fillId="0" borderId="18" xfId="0" applyBorder="1" applyAlignment="1" applyProtection="1">
      <alignment horizontal="center" wrapText="1"/>
      <protection hidden="1"/>
    </xf>
    <xf numFmtId="44" fontId="0" fillId="0" borderId="16" xfId="1" applyFont="1" applyBorder="1" applyAlignment="1" applyProtection="1">
      <alignment horizontal="right"/>
      <protection hidden="1"/>
    </xf>
    <xf numFmtId="0" fontId="7" fillId="0" borderId="7" xfId="0" applyFont="1" applyBorder="1" applyAlignment="1" applyProtection="1">
      <alignment horizontal="center" vertical="center" wrapText="1"/>
      <protection hidden="1"/>
    </xf>
    <xf numFmtId="0" fontId="9" fillId="0" borderId="8" xfId="0" applyFont="1" applyBorder="1" applyAlignment="1" applyProtection="1">
      <alignment horizontal="center" wrapText="1"/>
      <protection hidden="1"/>
    </xf>
    <xf numFmtId="0" fontId="0" fillId="5" borderId="15" xfId="0" applyFill="1" applyBorder="1" applyAlignment="1" applyProtection="1">
      <alignment wrapText="1"/>
      <protection hidden="1"/>
    </xf>
    <xf numFmtId="0" fontId="0" fillId="5" borderId="16" xfId="0" applyFill="1" applyBorder="1" applyAlignment="1" applyProtection="1">
      <alignment horizontal="center"/>
      <protection hidden="1"/>
    </xf>
    <xf numFmtId="44" fontId="0" fillId="5" borderId="16" xfId="1" applyFont="1" applyFill="1" applyBorder="1" applyAlignment="1" applyProtection="1">
      <protection hidden="1"/>
    </xf>
    <xf numFmtId="0" fontId="3" fillId="4" borderId="16" xfId="0" applyFont="1" applyFill="1" applyBorder="1" applyAlignment="1" applyProtection="1">
      <alignment horizontal="center"/>
      <protection hidden="1"/>
    </xf>
    <xf numFmtId="0" fontId="6" fillId="5" borderId="16" xfId="0" applyFont="1" applyFill="1" applyBorder="1" applyAlignment="1" applyProtection="1">
      <alignment horizontal="left" vertical="top" wrapText="1"/>
      <protection hidden="1"/>
    </xf>
    <xf numFmtId="0" fontId="5" fillId="3" borderId="1" xfId="0" applyFont="1" applyFill="1" applyBorder="1" applyAlignment="1" applyProtection="1">
      <alignment horizontal="centerContinuous"/>
      <protection hidden="1"/>
    </xf>
    <xf numFmtId="0" fontId="0" fillId="3" borderId="2" xfId="0" applyFill="1" applyBorder="1" applyAlignment="1" applyProtection="1">
      <alignment horizontal="centerContinuous"/>
      <protection hidden="1"/>
    </xf>
    <xf numFmtId="0" fontId="0" fillId="3" borderId="3" xfId="0" applyFill="1" applyBorder="1" applyAlignment="1" applyProtection="1">
      <alignment horizontal="centerContinuous"/>
      <protection hidden="1"/>
    </xf>
    <xf numFmtId="0" fontId="3" fillId="4" borderId="12" xfId="0" applyFont="1" applyFill="1" applyBorder="1" applyAlignment="1" applyProtection="1">
      <alignment horizontal="centerContinuous"/>
      <protection hidden="1"/>
    </xf>
    <xf numFmtId="0" fontId="3" fillId="4" borderId="13" xfId="0" applyFont="1" applyFill="1" applyBorder="1" applyAlignment="1" applyProtection="1">
      <alignment horizontal="centerContinuous"/>
      <protection hidden="1"/>
    </xf>
    <xf numFmtId="0" fontId="3" fillId="4" borderId="14" xfId="0" applyFont="1" applyFill="1" applyBorder="1" applyAlignment="1" applyProtection="1">
      <alignment horizontal="centerContinuous"/>
      <protection hidden="1"/>
    </xf>
    <xf numFmtId="0" fontId="2" fillId="4" borderId="4" xfId="0" applyFont="1" applyFill="1" applyBorder="1" applyAlignment="1" applyProtection="1">
      <alignment horizontal="centerContinuous" wrapText="1"/>
      <protection hidden="1"/>
    </xf>
    <xf numFmtId="0" fontId="2" fillId="4" borderId="5" xfId="0" applyFont="1" applyFill="1" applyBorder="1" applyAlignment="1" applyProtection="1">
      <alignment horizontal="centerContinuous" wrapText="1"/>
      <protection hidden="1"/>
    </xf>
    <xf numFmtId="0" fontId="2" fillId="4" borderId="6" xfId="0" applyFont="1" applyFill="1" applyBorder="1" applyAlignment="1" applyProtection="1">
      <alignment horizontal="centerContinuous" wrapText="1"/>
      <protection hidden="1"/>
    </xf>
    <xf numFmtId="0" fontId="2" fillId="4" borderId="4" xfId="0" applyFont="1" applyFill="1" applyBorder="1" applyAlignment="1" applyProtection="1">
      <alignment horizontal="centerContinuous"/>
      <protection hidden="1"/>
    </xf>
    <xf numFmtId="0" fontId="2" fillId="4" borderId="5" xfId="0" applyFont="1" applyFill="1" applyBorder="1" applyAlignment="1" applyProtection="1">
      <alignment horizontal="centerContinuous"/>
      <protection hidden="1"/>
    </xf>
    <xf numFmtId="0" fontId="2" fillId="4" borderId="6" xfId="0" applyFont="1" applyFill="1" applyBorder="1" applyAlignment="1" applyProtection="1">
      <alignment horizontal="centerContinuous"/>
      <protection hidden="1"/>
    </xf>
    <xf numFmtId="0" fontId="2" fillId="4" borderId="15" xfId="0" applyFont="1" applyFill="1" applyBorder="1" applyAlignment="1" applyProtection="1">
      <alignment horizontal="centerContinuous"/>
      <protection hidden="1"/>
    </xf>
    <xf numFmtId="0" fontId="2" fillId="4" borderId="16" xfId="0" applyFont="1" applyFill="1" applyBorder="1" applyAlignment="1" applyProtection="1">
      <alignment horizontal="centerContinuous"/>
      <protection hidden="1"/>
    </xf>
    <xf numFmtId="0" fontId="2" fillId="4" borderId="17" xfId="0" applyFont="1" applyFill="1" applyBorder="1" applyAlignment="1" applyProtection="1">
      <alignment horizontal="centerContinuous"/>
      <protection hidden="1"/>
    </xf>
    <xf numFmtId="0" fontId="6" fillId="2" borderId="0" xfId="0" applyFont="1" applyFill="1" applyAlignment="1" applyProtection="1">
      <alignment wrapText="1"/>
      <protection locked="0"/>
    </xf>
    <xf numFmtId="0" fontId="0" fillId="0" borderId="0" xfId="0" applyAlignment="1">
      <alignment horizontal="left"/>
    </xf>
    <xf numFmtId="164" fontId="0" fillId="0" borderId="0" xfId="0" applyNumberFormat="1"/>
    <xf numFmtId="0" fontId="0" fillId="0" borderId="15" xfId="0" applyBorder="1" applyAlignment="1" applyProtection="1">
      <alignment horizontal="centerContinuous"/>
      <protection hidden="1"/>
    </xf>
    <xf numFmtId="0" fontId="0" fillId="0" borderId="16" xfId="0" applyBorder="1" applyAlignment="1" applyProtection="1">
      <alignment horizontal="centerContinuous"/>
      <protection hidden="1"/>
    </xf>
    <xf numFmtId="0" fontId="0" fillId="0" borderId="0" xfId="0" applyAlignment="1">
      <alignment horizontal="center"/>
    </xf>
    <xf numFmtId="0" fontId="1" fillId="0" borderId="11" xfId="0" applyFont="1" applyBorder="1" applyAlignment="1" applyProtection="1">
      <alignment horizontal="centerContinuous"/>
      <protection hidden="1"/>
    </xf>
    <xf numFmtId="0" fontId="1" fillId="0" borderId="8" xfId="0" applyFont="1" applyBorder="1" applyAlignment="1" applyProtection="1">
      <alignment horizontal="centerContinuous"/>
      <protection hidden="1"/>
    </xf>
    <xf numFmtId="0" fontId="0" fillId="0" borderId="20" xfId="0" applyBorder="1" applyAlignment="1" applyProtection="1">
      <alignment horizontal="centerContinuous" wrapText="1"/>
      <protection hidden="1"/>
    </xf>
    <xf numFmtId="0" fontId="0" fillId="0" borderId="21" xfId="0" applyBorder="1" applyAlignment="1" applyProtection="1">
      <alignment horizontal="centerContinuous" wrapText="1"/>
      <protection hidden="1"/>
    </xf>
    <xf numFmtId="0" fontId="0" fillId="0" borderId="22" xfId="0" applyBorder="1" applyAlignment="1">
      <alignment horizontal="right"/>
    </xf>
    <xf numFmtId="0" fontId="6" fillId="2" borderId="23" xfId="0" applyFont="1" applyFill="1" applyBorder="1" applyAlignment="1" applyProtection="1">
      <alignment horizontal="left"/>
      <protection locked="0"/>
    </xf>
    <xf numFmtId="0" fontId="0" fillId="0" borderId="24" xfId="0" applyBorder="1" applyAlignment="1">
      <alignment horizontal="right"/>
    </xf>
    <xf numFmtId="0" fontId="6" fillId="2" borderId="13" xfId="0" applyFont="1" applyFill="1" applyBorder="1" applyAlignment="1" applyProtection="1">
      <alignment wrapText="1"/>
      <protection locked="0"/>
    </xf>
    <xf numFmtId="0" fontId="0" fillId="0" borderId="13" xfId="0" applyBorder="1"/>
    <xf numFmtId="0" fontId="6" fillId="2" borderId="25" xfId="0" applyFont="1" applyFill="1" applyBorder="1" applyAlignment="1" applyProtection="1">
      <alignment horizontal="left"/>
      <protection locked="0"/>
    </xf>
    <xf numFmtId="0" fontId="2" fillId="4" borderId="24" xfId="0" applyFont="1" applyFill="1" applyBorder="1" applyAlignment="1" applyProtection="1">
      <alignment horizontal="centerContinuous"/>
      <protection hidden="1"/>
    </xf>
    <xf numFmtId="0" fontId="2" fillId="4" borderId="13" xfId="0" applyFont="1" applyFill="1" applyBorder="1" applyAlignment="1" applyProtection="1">
      <alignment horizontal="centerContinuous"/>
      <protection hidden="1"/>
    </xf>
    <xf numFmtId="0" fontId="2" fillId="4" borderId="25" xfId="0" applyFont="1" applyFill="1" applyBorder="1" applyAlignment="1" applyProtection="1">
      <alignment horizontal="centerContinuous"/>
      <protection hidden="1"/>
    </xf>
    <xf numFmtId="0" fontId="1" fillId="0" borderId="22" xfId="0" applyFont="1" applyBorder="1" applyAlignment="1">
      <alignment horizontal="right"/>
    </xf>
    <xf numFmtId="0" fontId="1" fillId="0" borderId="23" xfId="0" applyFont="1" applyBorder="1" applyAlignment="1">
      <alignment horizontal="center"/>
    </xf>
    <xf numFmtId="164" fontId="0" fillId="0" borderId="23" xfId="0" applyNumberFormat="1" applyBorder="1"/>
    <xf numFmtId="0" fontId="0" fillId="0" borderId="25" xfId="0" applyBorder="1"/>
    <xf numFmtId="14" fontId="0" fillId="0" borderId="0" xfId="0" applyNumberFormat="1"/>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tabSelected="1" showWhiteSpace="0" view="pageLayout" zoomScale="115" zoomScaleNormal="100" zoomScalePageLayoutView="115" workbookViewId="0">
      <selection activeCell="D3" sqref="D3"/>
    </sheetView>
  </sheetViews>
  <sheetFormatPr defaultRowHeight="15" x14ac:dyDescent="0.25"/>
  <cols>
    <col min="1" max="1" width="37.7109375" customWidth="1"/>
    <col min="2" max="2" width="14.28515625" customWidth="1"/>
    <col min="3" max="3" width="16.7109375" customWidth="1"/>
    <col min="4" max="4" width="17.28515625" bestFit="1" customWidth="1"/>
    <col min="5" max="5" width="16.42578125" customWidth="1"/>
  </cols>
  <sheetData>
    <row r="1" spans="1:5" ht="15.75" thickBot="1" x14ac:dyDescent="0.3">
      <c r="A1" t="s">
        <v>55</v>
      </c>
      <c r="E1" s="63">
        <v>46177</v>
      </c>
    </row>
    <row r="2" spans="1:5" ht="27" customHeight="1" thickTop="1" thickBot="1" x14ac:dyDescent="0.35">
      <c r="A2" s="25" t="s">
        <v>0</v>
      </c>
      <c r="B2" s="26"/>
      <c r="C2" s="26"/>
      <c r="D2" s="26"/>
      <c r="E2" s="27"/>
    </row>
    <row r="3" spans="1:5" s="45" customFormat="1" ht="37.5" thickBot="1" x14ac:dyDescent="0.3">
      <c r="A3" s="18" t="s">
        <v>56</v>
      </c>
      <c r="B3" s="6" t="s">
        <v>2</v>
      </c>
      <c r="C3" s="7">
        <v>62</v>
      </c>
      <c r="D3" s="6" t="s">
        <v>3</v>
      </c>
      <c r="E3" s="19" t="s">
        <v>4</v>
      </c>
    </row>
    <row r="4" spans="1:5" s="45" customFormat="1" ht="21.6" customHeight="1" thickBot="1" x14ac:dyDescent="0.3">
      <c r="A4" s="4" t="s">
        <v>5</v>
      </c>
      <c r="B4" s="5">
        <v>4400023795</v>
      </c>
      <c r="C4" s="5" t="s">
        <v>6</v>
      </c>
      <c r="D4" s="46" t="s">
        <v>41</v>
      </c>
      <c r="E4" s="47"/>
    </row>
    <row r="5" spans="1:5" ht="21" x14ac:dyDescent="0.35">
      <c r="A5" s="28" t="s">
        <v>7</v>
      </c>
      <c r="B5" s="29"/>
      <c r="C5" s="29"/>
      <c r="D5" s="29"/>
      <c r="E5" s="30"/>
    </row>
    <row r="6" spans="1:5" x14ac:dyDescent="0.25">
      <c r="A6" s="1" t="s">
        <v>8</v>
      </c>
      <c r="B6" s="2" t="s">
        <v>9</v>
      </c>
      <c r="C6" s="2" t="s">
        <v>10</v>
      </c>
      <c r="D6" s="2" t="s">
        <v>11</v>
      </c>
      <c r="E6" s="3" t="s">
        <v>12</v>
      </c>
    </row>
    <row r="7" spans="1:5" x14ac:dyDescent="0.25">
      <c r="A7" s="8" t="s">
        <v>13</v>
      </c>
      <c r="B7" s="9" t="s">
        <v>45</v>
      </c>
      <c r="C7" s="10">
        <v>42320</v>
      </c>
      <c r="D7" s="11">
        <v>0</v>
      </c>
      <c r="E7" s="12">
        <f>SUM($C7*$D7)</f>
        <v>0</v>
      </c>
    </row>
    <row r="8" spans="1:5" ht="18.75" x14ac:dyDescent="0.3">
      <c r="A8" s="31" t="s">
        <v>14</v>
      </c>
      <c r="B8" s="32"/>
      <c r="C8" s="32"/>
      <c r="D8" s="32"/>
      <c r="E8" s="33"/>
    </row>
    <row r="9" spans="1:5" ht="14.45" customHeight="1" x14ac:dyDescent="0.25">
      <c r="A9" s="16" t="s">
        <v>44</v>
      </c>
      <c r="B9" s="13"/>
      <c r="C9" s="48" t="s">
        <v>43</v>
      </c>
      <c r="D9" s="49"/>
      <c r="E9" s="11"/>
    </row>
    <row r="10" spans="1:5" ht="18.75" x14ac:dyDescent="0.3">
      <c r="A10" s="34" t="s">
        <v>42</v>
      </c>
      <c r="B10" s="35"/>
      <c r="C10" s="35"/>
      <c r="D10" s="35"/>
      <c r="E10" s="36"/>
    </row>
    <row r="11" spans="1:5" x14ac:dyDescent="0.25">
      <c r="A11" s="1" t="s">
        <v>15</v>
      </c>
      <c r="B11" s="2" t="s">
        <v>16</v>
      </c>
      <c r="C11" s="2" t="s">
        <v>17</v>
      </c>
      <c r="D11" s="2" t="s">
        <v>18</v>
      </c>
      <c r="E11" s="3" t="s">
        <v>12</v>
      </c>
    </row>
    <row r="12" spans="1:5" x14ac:dyDescent="0.25">
      <c r="A12" s="8" t="s">
        <v>47</v>
      </c>
      <c r="B12" s="15" t="s">
        <v>46</v>
      </c>
      <c r="C12" s="17">
        <v>446</v>
      </c>
      <c r="D12" s="11"/>
      <c r="E12" s="12">
        <f>IF(D12="Yes",$C$12*$D$7,0)</f>
        <v>0</v>
      </c>
    </row>
    <row r="13" spans="1:5" ht="18.75" x14ac:dyDescent="0.3">
      <c r="A13" s="34" t="s">
        <v>48</v>
      </c>
      <c r="B13" s="35"/>
      <c r="C13" s="35"/>
      <c r="D13" s="35"/>
      <c r="E13" s="36"/>
    </row>
    <row r="14" spans="1:5" x14ac:dyDescent="0.25">
      <c r="A14" s="1" t="s">
        <v>15</v>
      </c>
      <c r="B14" s="2" t="s">
        <v>16</v>
      </c>
      <c r="C14" s="2" t="s">
        <v>17</v>
      </c>
      <c r="D14" s="2" t="s">
        <v>18</v>
      </c>
      <c r="E14" s="3" t="s">
        <v>12</v>
      </c>
    </row>
    <row r="15" spans="1:5" x14ac:dyDescent="0.25">
      <c r="A15" s="20" t="s">
        <v>49</v>
      </c>
      <c r="B15" s="21" t="s">
        <v>50</v>
      </c>
      <c r="C15" s="22">
        <v>356</v>
      </c>
      <c r="D15" s="11"/>
      <c r="E15" s="12">
        <f>IF(D15="Yes",$C$15*$D$7,0)</f>
        <v>0</v>
      </c>
    </row>
    <row r="16" spans="1:5" ht="18.75" x14ac:dyDescent="0.3">
      <c r="A16" s="34" t="s">
        <v>52</v>
      </c>
      <c r="B16" s="35"/>
      <c r="C16" s="35"/>
      <c r="D16" s="35"/>
      <c r="E16" s="36"/>
    </row>
    <row r="17" spans="1:5" x14ac:dyDescent="0.25">
      <c r="A17" s="20" t="s">
        <v>53</v>
      </c>
      <c r="B17" s="21" t="s">
        <v>54</v>
      </c>
      <c r="C17" s="22">
        <v>25245</v>
      </c>
      <c r="D17" s="11"/>
      <c r="E17" s="12">
        <f>IF(D17="Yes",($C$17*$D$7),0)</f>
        <v>0</v>
      </c>
    </row>
    <row r="18" spans="1:5" x14ac:dyDescent="0.25">
      <c r="A18" s="43" t="s">
        <v>19</v>
      </c>
      <c r="B18" s="44"/>
      <c r="C18" s="44"/>
      <c r="D18" s="9" t="s">
        <v>20</v>
      </c>
      <c r="E18" s="14">
        <f>IF(SUM($D$7)=0,0,SUM(E7:E7,E12:E17)/SUM($D$7))</f>
        <v>0</v>
      </c>
    </row>
    <row r="19" spans="1:5" ht="18.75" x14ac:dyDescent="0.3">
      <c r="A19" s="37" t="s">
        <v>21</v>
      </c>
      <c r="B19" s="38"/>
      <c r="C19" s="38"/>
      <c r="D19" s="38"/>
      <c r="E19" s="39"/>
    </row>
    <row r="20" spans="1:5" x14ac:dyDescent="0.25">
      <c r="A20" s="43" t="s">
        <v>22</v>
      </c>
      <c r="B20" s="44"/>
      <c r="C20" s="44"/>
      <c r="D20" s="44"/>
      <c r="E20" s="12">
        <f>ROUND(0.0035*$E$18,2)</f>
        <v>0</v>
      </c>
    </row>
    <row r="21" spans="1:5" x14ac:dyDescent="0.25">
      <c r="A21" s="43" t="s">
        <v>23</v>
      </c>
      <c r="B21" s="44"/>
      <c r="C21" s="44"/>
      <c r="D21" s="44"/>
      <c r="E21" s="12">
        <v>11.25</v>
      </c>
    </row>
    <row r="22" spans="1:5" x14ac:dyDescent="0.25">
      <c r="A22" s="43" t="s">
        <v>24</v>
      </c>
      <c r="B22" s="44"/>
      <c r="C22" s="44"/>
      <c r="D22" s="44"/>
      <c r="E22" s="12">
        <v>18</v>
      </c>
    </row>
    <row r="23" spans="1:5" x14ac:dyDescent="0.25">
      <c r="A23" s="43" t="s">
        <v>25</v>
      </c>
      <c r="B23" s="44"/>
      <c r="C23" s="44"/>
      <c r="D23" s="9" t="s">
        <v>20</v>
      </c>
      <c r="E23" s="12">
        <f>IF(SUM($E$18:$E$22)&lt;100,0,SUM($E$18:$E$22))</f>
        <v>0</v>
      </c>
    </row>
    <row r="24" spans="1:5" x14ac:dyDescent="0.25">
      <c r="A24" s="43" t="s">
        <v>26</v>
      </c>
      <c r="B24" s="44"/>
      <c r="C24" s="44"/>
      <c r="D24" s="9" t="str">
        <f>IF(SUM($D$7)=0,"",IF(SUM($D$7)=1,"1 Vehicle",SUM($D$7)&amp;" Vehicles"))</f>
        <v/>
      </c>
      <c r="E24" s="12">
        <f>$E$23*SUM($D$7)</f>
        <v>0</v>
      </c>
    </row>
    <row r="25" spans="1:5" ht="18.75" x14ac:dyDescent="0.3">
      <c r="A25" s="38" t="s">
        <v>27</v>
      </c>
      <c r="B25" s="38"/>
      <c r="C25" s="38"/>
      <c r="D25" s="38"/>
      <c r="E25" s="38"/>
    </row>
    <row r="26" spans="1:5" x14ac:dyDescent="0.25">
      <c r="A26" s="50" t="s">
        <v>28</v>
      </c>
      <c r="B26" s="40"/>
      <c r="C26" s="40"/>
      <c r="D26" s="41" t="s">
        <v>29</v>
      </c>
      <c r="E26" s="51"/>
    </row>
    <row r="27" spans="1:5" x14ac:dyDescent="0.25">
      <c r="A27" s="50" t="s">
        <v>30</v>
      </c>
      <c r="B27" s="40"/>
      <c r="C27" s="40"/>
      <c r="D27" t="s">
        <v>31</v>
      </c>
      <c r="E27" s="51"/>
    </row>
    <row r="28" spans="1:5" x14ac:dyDescent="0.25">
      <c r="A28" s="52" t="s">
        <v>32</v>
      </c>
      <c r="B28" s="53"/>
      <c r="C28" s="53"/>
      <c r="D28" s="54" t="s">
        <v>33</v>
      </c>
      <c r="E28" s="55"/>
    </row>
    <row r="29" spans="1:5" ht="18.75" x14ac:dyDescent="0.3">
      <c r="A29" s="56" t="s">
        <v>34</v>
      </c>
      <c r="B29" s="57"/>
      <c r="C29" s="57"/>
      <c r="D29" s="57"/>
      <c r="E29" s="58"/>
    </row>
    <row r="30" spans="1:5" x14ac:dyDescent="0.25">
      <c r="A30" s="59" t="s">
        <v>35</v>
      </c>
      <c r="B30" t="s">
        <v>36</v>
      </c>
      <c r="D30" t="s">
        <v>37</v>
      </c>
      <c r="E30" s="60">
        <v>310030443</v>
      </c>
    </row>
    <row r="31" spans="1:5" x14ac:dyDescent="0.25">
      <c r="A31" s="50" t="s">
        <v>30</v>
      </c>
      <c r="B31" s="42" t="s">
        <v>38</v>
      </c>
      <c r="C31" s="42"/>
      <c r="D31" s="42"/>
      <c r="E31" s="61"/>
    </row>
    <row r="32" spans="1:5" x14ac:dyDescent="0.25">
      <c r="A32" s="52" t="s">
        <v>32</v>
      </c>
      <c r="B32" s="54" t="s">
        <v>39</v>
      </c>
      <c r="C32" s="54"/>
      <c r="D32" s="54"/>
      <c r="E32" s="62"/>
    </row>
    <row r="45" spans="2:2" x14ac:dyDescent="0.25">
      <c r="B45" t="s">
        <v>40</v>
      </c>
    </row>
  </sheetData>
  <sheetProtection algorithmName="SHA-512" hashValue="6gAfX3Llq/H7ivolx00EG4lH1GTVwh+TvO/StpCw9DjPvnkJQD64YgrNVjOchLg/reqDutPxHeItO1JmAe8zzQ==" saltValue="6wdp3YWgJJGo4AmF64lceg==" spinCount="100000" sheet="1" formatColumns="0" formatRows="0"/>
  <dataValidations count="2">
    <dataValidation type="list" allowBlank="1" showInputMessage="1" showErrorMessage="1" sqref="E9 D12 D17 D15" xr:uid="{00000000-0002-0000-0000-000000000000}">
      <formula1>"Yes, "</formula1>
    </dataValidation>
    <dataValidation type="custom" allowBlank="1" showInputMessage="1" showErrorMessage="1" error="Only one vehicle configuration may be used on each spreadsheet." sqref="D7" xr:uid="{00000000-0002-0000-0000-000001000000}">
      <formula1>IF(SUM(D8:D8)=0,TRUE,FALSE)</formula1>
    </dataValidation>
  </dataValidations>
  <pageMargins left="0.7" right="0.7" top="0.75" bottom="0.75" header="0.3" footer="0.3"/>
  <pageSetup scale="88" fitToHeight="0" orientation="portrait" r:id="rId1"/>
  <headerFooter>
    <oddHeader>&amp;CPO# ____________________________&amp;R2/26/2025</oddHeader>
    <oddFooter>&amp;RA/11/1/2023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046FA-DFD9-4B28-8421-6654FF947876}">
  <dimension ref="A1:A2"/>
  <sheetViews>
    <sheetView workbookViewId="0">
      <selection activeCell="A12" sqref="A12"/>
    </sheetView>
  </sheetViews>
  <sheetFormatPr defaultRowHeight="15" x14ac:dyDescent="0.25"/>
  <cols>
    <col min="1" max="1" width="104.28515625" bestFit="1" customWidth="1"/>
  </cols>
  <sheetData>
    <row r="1" spans="1:1" ht="21" x14ac:dyDescent="0.35">
      <c r="A1" s="23" t="s">
        <v>1</v>
      </c>
    </row>
    <row r="2" spans="1:1" ht="163.15" customHeight="1" x14ac:dyDescent="0.25">
      <c r="A2" s="24" t="s">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90375201E3F8418434AE71ACD52813" ma:contentTypeVersion="0" ma:contentTypeDescription="Create a new document." ma:contentTypeScope="" ma:versionID="e85fbd2aa0994b6491f5f2381f1de6f4">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7E76FB-C409-45F6-A569-23595733710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29CD3FA-F087-408C-983C-5BC5509FE5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748FD34-9C6C-46B7-935C-5BC0F55D7F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Line 62-7-Pass Van-Voyager</vt:lpstr>
      <vt:lpstr>Instructions</vt:lpstr>
      <vt:lpstr>'Line 62-7-Pass Van-Voyager'!Print_Area</vt:lpstr>
    </vt:vector>
  </TitlesOfParts>
  <Manager/>
  <Company>State of Louisiana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Austin Bachman</dc:creator>
  <cp:keywords/>
  <dc:description/>
  <cp:lastModifiedBy>Raymond McKnight (DOA)</cp:lastModifiedBy>
  <cp:revision/>
  <dcterms:created xsi:type="dcterms:W3CDTF">2016-08-11T20:23:26Z</dcterms:created>
  <dcterms:modified xsi:type="dcterms:W3CDTF">2026-06-04T15:13:57Z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0x0101001890375201E3F8418434AE71ACD52813</vt:lpwstr>
  </property>
  <property fmtid="{D5CDD505-2E9C-101B-9397-08002B2CF9AE}" pid="3" name="Order">
    <vt:r8>248400</vt:r8>
  </property>
  <property fmtid="{D5CDD505-2E9C-101B-9397-08002B2CF9AE}" pid="4" name="TemplateUrl">
    <vt:lpwstr/>
  </property>
  <property fmtid="{D5CDD505-2E9C-101B-9397-08002B2CF9AE}" pid="5" name="_SourceUrl">
    <vt:lpwstr/>
  </property>
  <property fmtid="{D5CDD505-2E9C-101B-9397-08002B2CF9AE}" pid="6" name="_SharedFileIndex">
    <vt:lpwstr/>
  </property>
  <property fmtid="{D5CDD505-2E9C-101B-9397-08002B2CF9AE}" pid="7" name="xd_Signature">
    <vt:bool>false</vt:bool>
  </property>
  <property fmtid="{D5CDD505-2E9C-101B-9397-08002B2CF9AE}" pid="8" name="xd_ProgID">
    <vt:lpwstr/>
  </property>
</Properties>
</file>