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Courtesy Ford - Current Status &amp; Order Sheets\Order Sheets\"/>
    </mc:Choice>
  </mc:AlternateContent>
  <xr:revisionPtr revIDLastSave="0" documentId="13_ncr:1_{50BE92A2-36A5-4686-9EAF-42D3BD7D8E97}" xr6:coauthVersionLast="47" xr6:coauthVersionMax="47" xr10:uidLastSave="{00000000-0000-0000-0000-000000000000}"/>
  <bookViews>
    <workbookView xWindow="-28920" yWindow="-120" windowWidth="29040" windowHeight="15720" xr2:uid="{00000000-000D-0000-FFFF-FFFF00000000}"/>
  </bookViews>
  <sheets>
    <sheet name="Line 57-Explorer"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1" l="1"/>
  <c r="E16" i="1"/>
  <c r="E15" i="1"/>
  <c r="E7" i="1" l="1"/>
  <c r="E21" i="1" l="1"/>
  <c r="E8" i="1" l="1"/>
  <c r="D24" i="1"/>
  <c r="E18" i="1" l="1"/>
  <c r="E20" i="1" s="1"/>
  <c r="E23" i="1" s="1"/>
  <c r="E24" i="1" s="1"/>
</calcChain>
</file>

<file path=xl/sharedStrings.xml><?xml version="1.0" encoding="utf-8"?>
<sst xmlns="http://schemas.openxmlformats.org/spreadsheetml/2006/main" count="64" uniqueCount="57">
  <si>
    <t>Unit Price</t>
  </si>
  <si>
    <t>Base Vehicle</t>
  </si>
  <si>
    <t>Vehicle Description</t>
  </si>
  <si>
    <t>Order Code</t>
  </si>
  <si>
    <t>Quantity</t>
  </si>
  <si>
    <t>Extended Price</t>
  </si>
  <si>
    <t>Optional Equipment</t>
  </si>
  <si>
    <t>Option Code</t>
  </si>
  <si>
    <t>Option Unit Price</t>
  </si>
  <si>
    <t>Add Option</t>
  </si>
  <si>
    <t>1 EA</t>
  </si>
  <si>
    <t>State Contract Number</t>
  </si>
  <si>
    <t>Vendor</t>
  </si>
  <si>
    <t>Option Description</t>
  </si>
  <si>
    <t>Cost for Each Vehicle Plus Options</t>
  </si>
  <si>
    <t>Additional Costs</t>
  </si>
  <si>
    <t>0.35% Contract Administrative Fee</t>
  </si>
  <si>
    <t>Total Cost for Each Vehicle</t>
  </si>
  <si>
    <t>Total Cost for All Vehicles</t>
  </si>
  <si>
    <t>(YZ) Oxford White</t>
  </si>
  <si>
    <t>Available Exterior Colors</t>
  </si>
  <si>
    <t>This spreadsheet is not a purchase order</t>
  </si>
  <si>
    <t>LA Safety Inspection Sticker - 2 Year</t>
  </si>
  <si>
    <t>Contract Line</t>
  </si>
  <si>
    <t>Delivery ARO</t>
  </si>
  <si>
    <t>LA DEQ Waste Tire Fee (5 tires X $2.25 each)</t>
  </si>
  <si>
    <t>Phone:</t>
  </si>
  <si>
    <t>Email:</t>
  </si>
  <si>
    <t>Agency  Information</t>
  </si>
  <si>
    <t>Shopping Cart</t>
  </si>
  <si>
    <t>LPAA Approval No</t>
  </si>
  <si>
    <t>Vendor Information</t>
  </si>
  <si>
    <t xml:space="preserve">Vendor No. </t>
  </si>
  <si>
    <t>(UM) Agate Black</t>
  </si>
  <si>
    <t>Order Sheet Instructions</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</si>
  <si>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</si>
  <si>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Contact Name:</t>
  </si>
  <si>
    <t>Agency Name</t>
  </si>
  <si>
    <t>Courtesy Ford</t>
  </si>
  <si>
    <t>Mike Solomon</t>
  </si>
  <si>
    <t>337-332-2145</t>
  </si>
  <si>
    <t>msolomon@courtesyautomotive.com</t>
  </si>
  <si>
    <t>Ford Explorer</t>
  </si>
  <si>
    <t>180-365 Days</t>
  </si>
  <si>
    <t>RWD 2.3L I4 ECOBOOST</t>
  </si>
  <si>
    <t>K7D 200A-99H/44T</t>
  </si>
  <si>
    <t>(M7) Carbonized Gray Metallic</t>
  </si>
  <si>
    <t>(L9) Forged Green Metallic</t>
  </si>
  <si>
    <t>Daytime Running Lights</t>
  </si>
  <si>
    <t>Trailer Tow Class IV</t>
  </si>
  <si>
    <t>52T</t>
  </si>
  <si>
    <t>17U</t>
  </si>
  <si>
    <t>2nd Row Bench Seat (Captain Chairs STD)</t>
  </si>
  <si>
    <t>4WD 2.3L I4 ECOBOOST</t>
  </si>
  <si>
    <t xml:space="preserve">K8D 200A 99H/44T </t>
  </si>
  <si>
    <t>PO#________________________</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</si>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</sst>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7" x14ac:knownFonts="1">
    <font>
      <sz val="11"/>
      <color theme="1"/>
      <name val="Calibri"/>
      <family val="2"/>
      <scheme val="minor"/>
    </font>
    <font>
      <b/>
      <sz val="14"/>
      <color theme="1"/>
      <name val="Calibri"/>
      <family val="2"/>
      <scheme val="minor"/>
    </font>
    <font>
      <b/>
      <sz val="16"/>
      <color theme="1"/>
      <name val="Calibri"/>
      <family val="2"/>
      <scheme val="minor"/>
    </font>
    <font>
      <sz val="11"/>
      <color theme="1"/>
      <name val="Calibri"/>
      <family val="2"/>
      <scheme val="minor"/>
    </font>
    <font>
      <b/>
      <sz val="11"/>
      <color theme="1"/>
      <name val="Calibri"/>
      <family val="2"/>
      <scheme val="minor"/>
    </font>
    <font>
      <b/>
      <u/>
      <sz val="14"/>
      <color rgb="FFFF0000"/>
      <name val="Calibri"/>
      <family val="2"/>
      <scheme val="minor"/>
    </font>
    <font>
      <sz val="1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79998168889431442"/>
        <bgColor indexed="64"/>
      </patternFill>
    </fill>
  </fills>
  <borders count="34">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thin">
        <color indexed="64"/>
      </left>
      <right/>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3" fillId="0" borderId="0" applyFont="0" applyFill="0" applyBorder="0" applyAlignment="0" applyProtection="0"/>
  </cellStyleXfs>
  <cellXfs count="83">
    <xf numFmtId="0" fontId="0" fillId="0" borderId="0" xfId="0"/>
    <xf numFmtId="0" fontId="4" fillId="0" borderId="12" xfId="0" applyFont="1" applyBorder="1" applyProtection="1">
      <protection hidden="1"/>
    </xf>
    <xf numFmtId="0" fontId="4" fillId="0" borderId="13" xfId="0" applyFont="1" applyBorder="1" applyProtection="1">
      <protection hidden="1"/>
    </xf>
    <xf numFmtId="0" fontId="4" fillId="0" borderId="14" xfId="0" applyFont="1" applyBorder="1" applyProtection="1">
      <protection hidden="1"/>
    </xf>
    <xf numFmtId="0" fontId="0" fillId="0" borderId="13" xfId="0" applyBorder="1" applyProtection="1">
      <protection hidden="1"/>
    </xf>
    <xf numFmtId="44" fontId="0" fillId="0" borderId="14" xfId="0" applyNumberFormat="1" applyBorder="1" applyProtection="1">
      <protection hidden="1"/>
    </xf>
    <xf numFmtId="0" fontId="4" fillId="0" borderId="10" xfId="0" applyFont="1" applyBorder="1" applyAlignment="1" applyProtection="1">
      <alignment horizontal="center"/>
      <protection hidden="1"/>
    </xf>
    <xf numFmtId="0" fontId="2" fillId="0" borderId="10" xfId="0" applyFont="1" applyBorder="1" applyAlignment="1" applyProtection="1">
      <alignment horizontal="center"/>
      <protection hidden="1"/>
    </xf>
    <xf numFmtId="0" fontId="4" fillId="0" borderId="9" xfId="0" applyFont="1" applyBorder="1" applyAlignment="1" applyProtection="1">
      <alignment horizontal="center"/>
      <protection hidden="1"/>
    </xf>
    <xf numFmtId="0" fontId="0" fillId="0" borderId="10" xfId="0" applyBorder="1" applyAlignment="1" applyProtection="1">
      <alignment horizontal="center"/>
      <protection hidden="1"/>
    </xf>
    <xf numFmtId="0" fontId="0" fillId="0" borderId="12" xfId="0" applyBorder="1" applyAlignment="1" applyProtection="1">
      <alignment wrapText="1"/>
      <protection hidden="1"/>
    </xf>
    <xf numFmtId="0" fontId="0" fillId="0" borderId="15" xfId="0" applyBorder="1" applyAlignment="1" applyProtection="1">
      <alignment horizontal="center" wrapText="1"/>
      <protection hidden="1"/>
    </xf>
    <xf numFmtId="0" fontId="0" fillId="5" borderId="16" xfId="0" applyFill="1" applyBorder="1" applyAlignment="1" applyProtection="1">
      <alignment horizontal="center" wrapText="1"/>
      <protection locked="0"/>
    </xf>
    <xf numFmtId="0" fontId="0" fillId="0" borderId="12" xfId="0" applyBorder="1" applyAlignment="1" applyProtection="1">
      <alignment horizontal="center" wrapText="1"/>
      <protection hidden="1"/>
    </xf>
    <xf numFmtId="0" fontId="0" fillId="5" borderId="13" xfId="0" applyFill="1" applyBorder="1" applyAlignment="1" applyProtection="1">
      <alignment horizontal="center" wrapText="1"/>
      <protection locked="0"/>
    </xf>
    <xf numFmtId="44" fontId="0" fillId="0" borderId="14" xfId="0" applyNumberFormat="1" applyBorder="1" applyAlignment="1" applyProtection="1">
      <alignment horizontal="center"/>
      <protection hidden="1"/>
    </xf>
    <xf numFmtId="44" fontId="0" fillId="4" borderId="13" xfId="1" applyFont="1" applyFill="1" applyBorder="1" applyProtection="1">
      <protection hidden="1"/>
    </xf>
    <xf numFmtId="0" fontId="6" fillId="0" borderId="12" xfId="0" applyFont="1" applyBorder="1" applyAlignment="1" applyProtection="1">
      <alignment wrapText="1"/>
      <protection hidden="1"/>
    </xf>
    <xf numFmtId="0" fontId="6" fillId="0" borderId="13" xfId="0" applyFont="1" applyBorder="1" applyAlignment="1" applyProtection="1">
      <alignment horizontal="center"/>
      <protection hidden="1"/>
    </xf>
    <xf numFmtId="44" fontId="6" fillId="0" borderId="13" xfId="1" applyFont="1" applyBorder="1" applyAlignment="1" applyProtection="1">
      <alignment horizontal="right" indent="1"/>
      <protection hidden="1"/>
    </xf>
    <xf numFmtId="0" fontId="6" fillId="5" borderId="13" xfId="0" applyFont="1" applyFill="1" applyBorder="1" applyProtection="1">
      <protection locked="0"/>
    </xf>
    <xf numFmtId="44" fontId="6" fillId="0" borderId="14" xfId="0" applyNumberFormat="1" applyFont="1" applyBorder="1" applyProtection="1">
      <protection hidden="1"/>
    </xf>
    <xf numFmtId="0" fontId="2" fillId="0" borderId="7" xfId="0" applyFont="1" applyBorder="1" applyAlignment="1" applyProtection="1">
      <alignment horizontal="center" wrapText="1"/>
      <protection hidden="1"/>
    </xf>
    <xf numFmtId="0" fontId="0" fillId="5" borderId="22" xfId="0" applyFill="1" applyBorder="1" applyAlignment="1" applyProtection="1">
      <alignment horizontal="center" wrapText="1"/>
      <protection locked="0"/>
    </xf>
    <xf numFmtId="0" fontId="0" fillId="5" borderId="18" xfId="0" applyFill="1" applyBorder="1" applyAlignment="1" applyProtection="1">
      <alignment horizontal="center" wrapText="1"/>
      <protection locked="0"/>
    </xf>
    <xf numFmtId="0" fontId="0" fillId="0" borderId="13" xfId="0" applyBorder="1" applyAlignment="1" applyProtection="1">
      <alignment wrapText="1"/>
      <protection hidden="1"/>
    </xf>
    <xf numFmtId="0" fontId="4" fillId="0" borderId="8" xfId="0" applyFont="1" applyBorder="1" applyAlignment="1" applyProtection="1">
      <alignment horizontal="center"/>
      <protection hidden="1"/>
    </xf>
    <xf numFmtId="0" fontId="4" fillId="0" borderId="0" xfId="0" applyFont="1"/>
    <xf numFmtId="14" fontId="4" fillId="0" borderId="0" xfId="0" applyNumberFormat="1" applyFont="1"/>
    <xf numFmtId="0" fontId="0" fillId="5" borderId="22" xfId="0" applyFill="1" applyBorder="1" applyAlignment="1" applyProtection="1">
      <alignment wrapText="1"/>
      <protection locked="0"/>
    </xf>
    <xf numFmtId="0" fontId="0" fillId="5" borderId="16" xfId="0" applyFill="1" applyBorder="1" applyAlignment="1" applyProtection="1">
      <alignment wrapText="1"/>
      <protection locked="0"/>
    </xf>
    <xf numFmtId="0" fontId="5" fillId="2" borderId="1" xfId="0" applyFont="1" applyFill="1" applyBorder="1" applyAlignment="1" applyProtection="1">
      <alignment horizontal="centerContinuous"/>
      <protection hidden="1"/>
    </xf>
    <xf numFmtId="0" fontId="0" fillId="2" borderId="2" xfId="0" applyFill="1" applyBorder="1" applyAlignment="1" applyProtection="1">
      <alignment horizontal="centerContinuous"/>
      <protection hidden="1"/>
    </xf>
    <xf numFmtId="0" fontId="0" fillId="2" borderId="3" xfId="0" applyFill="1" applyBorder="1" applyAlignment="1" applyProtection="1">
      <alignment horizontal="centerContinuous"/>
      <protection hidden="1"/>
    </xf>
    <xf numFmtId="0" fontId="2" fillId="3" borderId="19" xfId="0" applyFont="1" applyFill="1" applyBorder="1" applyAlignment="1" applyProtection="1">
      <alignment horizontal="centerContinuous"/>
      <protection hidden="1"/>
    </xf>
    <xf numFmtId="0" fontId="2" fillId="3" borderId="20" xfId="0" applyFont="1" applyFill="1" applyBorder="1" applyAlignment="1" applyProtection="1">
      <alignment horizontal="centerContinuous"/>
      <protection hidden="1"/>
    </xf>
    <xf numFmtId="0" fontId="2" fillId="3" borderId="21" xfId="0" applyFont="1" applyFill="1" applyBorder="1" applyAlignment="1" applyProtection="1">
      <alignment horizontal="centerContinuous"/>
      <protection hidden="1"/>
    </xf>
    <xf numFmtId="0" fontId="1" fillId="3" borderId="4" xfId="0" applyFont="1" applyFill="1" applyBorder="1" applyAlignment="1" applyProtection="1">
      <alignment horizontal="centerContinuous" wrapText="1"/>
      <protection hidden="1"/>
    </xf>
    <xf numFmtId="0" fontId="1" fillId="3" borderId="5" xfId="0" applyFont="1" applyFill="1" applyBorder="1" applyAlignment="1" applyProtection="1">
      <alignment horizontal="centerContinuous" wrapText="1"/>
      <protection hidden="1"/>
    </xf>
    <xf numFmtId="0" fontId="1" fillId="3" borderId="6" xfId="0" applyFont="1" applyFill="1" applyBorder="1" applyAlignment="1" applyProtection="1">
      <alignment horizontal="centerContinuous" wrapText="1"/>
      <protection hidden="1"/>
    </xf>
    <xf numFmtId="0" fontId="1" fillId="3" borderId="4" xfId="0" applyFont="1" applyFill="1" applyBorder="1" applyAlignment="1" applyProtection="1">
      <alignment horizontal="centerContinuous"/>
      <protection hidden="1"/>
    </xf>
    <xf numFmtId="0" fontId="1" fillId="3" borderId="5" xfId="0" applyFont="1" applyFill="1" applyBorder="1" applyAlignment="1" applyProtection="1">
      <alignment horizontal="centerContinuous"/>
      <protection hidden="1"/>
    </xf>
    <xf numFmtId="0" fontId="1" fillId="3" borderId="6" xfId="0" applyFont="1" applyFill="1" applyBorder="1" applyAlignment="1" applyProtection="1">
      <alignment horizontal="centerContinuous"/>
      <protection hidden="1"/>
    </xf>
    <xf numFmtId="0" fontId="1" fillId="3" borderId="12" xfId="0" applyFont="1" applyFill="1" applyBorder="1" applyAlignment="1" applyProtection="1">
      <alignment horizontal="centerContinuous"/>
      <protection hidden="1"/>
    </xf>
    <xf numFmtId="0" fontId="1" fillId="3" borderId="13" xfId="0" applyFont="1" applyFill="1" applyBorder="1" applyAlignment="1" applyProtection="1">
      <alignment horizontal="centerContinuous"/>
      <protection hidden="1"/>
    </xf>
    <xf numFmtId="0" fontId="1" fillId="3" borderId="14" xfId="0" applyFont="1" applyFill="1" applyBorder="1" applyAlignment="1" applyProtection="1">
      <alignment horizontal="centerContinuous"/>
      <protection hidden="1"/>
    </xf>
    <xf numFmtId="0" fontId="0" fillId="0" borderId="26" xfId="0" applyBorder="1" applyProtection="1">
      <protection hidden="1"/>
    </xf>
    <xf numFmtId="44" fontId="0" fillId="0" borderId="27" xfId="0" applyNumberFormat="1" applyBorder="1" applyProtection="1">
      <protection hidden="1"/>
    </xf>
    <xf numFmtId="0" fontId="0" fillId="5" borderId="0" xfId="0" applyFill="1" applyAlignment="1" applyProtection="1">
      <alignment wrapText="1"/>
      <protection locked="0"/>
    </xf>
    <xf numFmtId="164" fontId="0" fillId="4" borderId="0" xfId="0" applyNumberFormat="1" applyFill="1"/>
    <xf numFmtId="0" fontId="4" fillId="0" borderId="28" xfId="0" applyFont="1" applyBorder="1" applyAlignment="1">
      <alignment horizontal="right" wrapText="1"/>
    </xf>
    <xf numFmtId="0" fontId="0" fillId="4" borderId="24" xfId="0" applyFill="1" applyBorder="1"/>
    <xf numFmtId="0" fontId="4" fillId="4" borderId="25" xfId="0" applyFont="1" applyFill="1" applyBorder="1" applyAlignment="1">
      <alignment horizontal="center"/>
    </xf>
    <xf numFmtId="0" fontId="0" fillId="0" borderId="29" xfId="0" applyBorder="1" applyAlignment="1">
      <alignment horizontal="right"/>
    </xf>
    <xf numFmtId="164" fontId="0" fillId="4" borderId="30" xfId="0" applyNumberFormat="1" applyFill="1" applyBorder="1"/>
    <xf numFmtId="0" fontId="0" fillId="0" borderId="22" xfId="0" applyBorder="1" applyAlignment="1">
      <alignment horizontal="right"/>
    </xf>
    <xf numFmtId="0" fontId="0" fillId="4" borderId="31" xfId="0" applyFill="1" applyBorder="1"/>
    <xf numFmtId="0" fontId="0" fillId="4" borderId="32" xfId="0" applyFill="1" applyBorder="1"/>
    <xf numFmtId="0" fontId="1" fillId="3" borderId="28" xfId="0" applyFont="1" applyFill="1" applyBorder="1" applyAlignment="1" applyProtection="1">
      <alignment horizontal="centerContinuous"/>
      <protection hidden="1"/>
    </xf>
    <xf numFmtId="0" fontId="1" fillId="3" borderId="24" xfId="0" applyFont="1" applyFill="1" applyBorder="1" applyAlignment="1" applyProtection="1">
      <alignment horizontal="centerContinuous"/>
      <protection hidden="1"/>
    </xf>
    <xf numFmtId="0" fontId="1" fillId="3" borderId="25" xfId="0" applyFont="1" applyFill="1" applyBorder="1" applyAlignment="1" applyProtection="1">
      <alignment horizontal="centerContinuous"/>
      <protection hidden="1"/>
    </xf>
    <xf numFmtId="0" fontId="0" fillId="0" borderId="28" xfId="0" applyBorder="1" applyAlignment="1">
      <alignment horizontal="right"/>
    </xf>
    <xf numFmtId="0" fontId="0" fillId="5" borderId="24" xfId="0" applyFill="1" applyBorder="1" applyAlignment="1" applyProtection="1">
      <alignment wrapText="1"/>
      <protection locked="0"/>
    </xf>
    <xf numFmtId="0" fontId="0" fillId="0" borderId="24" xfId="0" applyBorder="1"/>
    <xf numFmtId="0" fontId="0" fillId="5" borderId="25" xfId="0" applyFill="1" applyBorder="1" applyAlignment="1" applyProtection="1">
      <alignment horizontal="left"/>
      <protection locked="0"/>
    </xf>
    <xf numFmtId="0" fontId="0" fillId="5" borderId="30" xfId="0" applyFill="1" applyBorder="1" applyAlignment="1" applyProtection="1">
      <alignment horizontal="left" wrapText="1"/>
      <protection locked="0"/>
    </xf>
    <xf numFmtId="0" fontId="0" fillId="5" borderId="30" xfId="0" applyFill="1" applyBorder="1" applyAlignment="1" applyProtection="1">
      <alignment horizontal="left"/>
      <protection locked="0"/>
    </xf>
    <xf numFmtId="0" fontId="0" fillId="0" borderId="12" xfId="0" applyBorder="1" applyAlignment="1" applyProtection="1">
      <alignment horizontal="centerContinuous"/>
      <protection hidden="1"/>
    </xf>
    <xf numFmtId="0" fontId="0" fillId="0" borderId="13" xfId="0" applyBorder="1" applyAlignment="1" applyProtection="1">
      <alignment horizontal="centerContinuous"/>
      <protection hidden="1"/>
    </xf>
    <xf numFmtId="0" fontId="0" fillId="0" borderId="4" xfId="0" applyBorder="1" applyAlignment="1" applyProtection="1">
      <alignment horizontal="centerContinuous"/>
      <protection hidden="1"/>
    </xf>
    <xf numFmtId="0" fontId="0" fillId="0" borderId="5" xfId="0" applyBorder="1" applyAlignment="1" applyProtection="1">
      <alignment horizontal="centerContinuous"/>
      <protection hidden="1"/>
    </xf>
    <xf numFmtId="0" fontId="0" fillId="0" borderId="17" xfId="0" applyBorder="1" applyAlignment="1" applyProtection="1">
      <alignment horizontal="centerContinuous"/>
      <protection hidden="1"/>
    </xf>
    <xf numFmtId="0" fontId="0" fillId="0" borderId="23" xfId="0" applyBorder="1" applyAlignment="1" applyProtection="1">
      <alignment horizontal="centerContinuous"/>
      <protection hidden="1"/>
    </xf>
    <xf numFmtId="0" fontId="0" fillId="0" borderId="24" xfId="0" applyBorder="1" applyAlignment="1" applyProtection="1">
      <alignment horizontal="centerContinuous"/>
      <protection hidden="1"/>
    </xf>
    <xf numFmtId="0" fontId="0" fillId="0" borderId="25" xfId="0" applyBorder="1" applyAlignment="1" applyProtection="1">
      <alignment horizontal="centerContinuous"/>
      <protection hidden="1"/>
    </xf>
    <xf numFmtId="0" fontId="0" fillId="0" borderId="0" xfId="0" applyAlignment="1">
      <alignment horizontal="center"/>
    </xf>
    <xf numFmtId="0" fontId="0" fillId="0" borderId="11" xfId="0" applyBorder="1" applyAlignment="1" applyProtection="1">
      <alignment horizontal="centerContinuous"/>
      <protection hidden="1"/>
    </xf>
    <xf numFmtId="0" fontId="0" fillId="0" borderId="8" xfId="0" applyBorder="1" applyAlignment="1" applyProtection="1">
      <alignment horizontal="centerContinuous"/>
      <protection hidden="1"/>
    </xf>
    <xf numFmtId="0" fontId="0" fillId="0" borderId="4" xfId="0" applyBorder="1" applyAlignment="1" applyProtection="1">
      <alignment horizontal="centerContinuous" wrapText="1"/>
      <protection hidden="1"/>
    </xf>
    <xf numFmtId="0" fontId="0" fillId="0" borderId="17" xfId="0" applyBorder="1" applyAlignment="1" applyProtection="1">
      <alignment horizontal="centerContinuous" wrapText="1"/>
      <protection hidden="1"/>
    </xf>
    <xf numFmtId="0" fontId="0" fillId="0" borderId="18" xfId="0" applyBorder="1" applyAlignment="1" applyProtection="1">
      <alignment horizontal="centerContinuous" wrapText="1"/>
      <protection hidden="1"/>
    </xf>
    <xf numFmtId="0" fontId="6" fillId="4" borderId="33" xfId="0" applyFont="1" applyFill="1" applyBorder="1" applyAlignment="1" applyProtection="1">
      <alignment horizontal="left" vertical="center" wrapText="1"/>
      <protection hidden="1"/>
    </xf>
    <xf numFmtId="0" fontId="2" fillId="3" borderId="33" xfId="0" applyFont="1" applyFill="1" applyBorder="1" applyAlignment="1" applyProtection="1">
      <alignment horizontal="center"/>
      <protection hidden="1"/>
    </xf>
  </cellXfs>
  <cellStyles count="2">
    <cellStyle name="Currency" xfId="1" builtinId="4"/>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2"/>
  <sheetViews>
    <sheetView tabSelected="1" view="pageLayout" zoomScaleNormal="100" workbookViewId="0">
      <selection activeCell="A13" sqref="A13"/>
    </sheetView>
  </sheetViews>
  <sheetFormatPr defaultRowHeight="15" x14ac:dyDescent="0.25"/>
  <cols>
    <col min="1" max="1" width="35.140625" bestFit="1" customWidth="1"/>
    <col min="2" max="2" width="14.28515625" customWidth="1"/>
    <col min="3" max="3" width="21.85546875" bestFit="1" customWidth="1"/>
    <col min="4" max="4" width="17.28515625" bestFit="1" customWidth="1"/>
    <col min="5" max="5" width="20.42578125" bestFit="1" customWidth="1"/>
  </cols>
  <sheetData>
    <row r="1" spans="1:5" s="27" customFormat="1" ht="15.75" thickBot="1" x14ac:dyDescent="0.3">
      <c r="A1" s="27" t="s">
        <v>55</v>
      </c>
      <c r="E1" s="28">
        <v>45869</v>
      </c>
    </row>
    <row r="2" spans="1:5" ht="24" customHeight="1" thickTop="1" thickBot="1" x14ac:dyDescent="0.35">
      <c r="A2" s="31" t="s">
        <v>21</v>
      </c>
      <c r="B2" s="32"/>
      <c r="C2" s="32"/>
      <c r="D2" s="32"/>
      <c r="E2" s="33"/>
    </row>
    <row r="3" spans="1:5" s="75" customFormat="1" ht="21.75" thickBot="1" x14ac:dyDescent="0.4">
      <c r="A3" s="22" t="s">
        <v>42</v>
      </c>
      <c r="B3" s="6" t="s">
        <v>23</v>
      </c>
      <c r="C3" s="7">
        <v>57</v>
      </c>
      <c r="D3" s="6" t="s">
        <v>24</v>
      </c>
      <c r="E3" s="26" t="s">
        <v>43</v>
      </c>
    </row>
    <row r="4" spans="1:5" s="75" customFormat="1" ht="15.75" thickBot="1" x14ac:dyDescent="0.3">
      <c r="A4" s="8" t="s">
        <v>11</v>
      </c>
      <c r="B4" s="9">
        <v>4400023793</v>
      </c>
      <c r="C4" s="6" t="s">
        <v>12</v>
      </c>
      <c r="D4" s="76" t="s">
        <v>38</v>
      </c>
      <c r="E4" s="77"/>
    </row>
    <row r="5" spans="1:5" ht="21" x14ac:dyDescent="0.35">
      <c r="A5" s="34" t="s">
        <v>1</v>
      </c>
      <c r="B5" s="35"/>
      <c r="C5" s="35"/>
      <c r="D5" s="35"/>
      <c r="E5" s="36"/>
    </row>
    <row r="6" spans="1:5" x14ac:dyDescent="0.25">
      <c r="A6" s="1" t="s">
        <v>2</v>
      </c>
      <c r="B6" s="2" t="s">
        <v>3</v>
      </c>
      <c r="C6" s="2" t="s">
        <v>0</v>
      </c>
      <c r="D6" s="2" t="s">
        <v>4</v>
      </c>
      <c r="E6" s="3" t="s">
        <v>5</v>
      </c>
    </row>
    <row r="7" spans="1:5" ht="30" x14ac:dyDescent="0.25">
      <c r="A7" s="10" t="s">
        <v>44</v>
      </c>
      <c r="B7" s="25" t="s">
        <v>45</v>
      </c>
      <c r="C7" s="16">
        <v>38928</v>
      </c>
      <c r="D7" s="14"/>
      <c r="E7" s="5">
        <f>$C7*D7</f>
        <v>0</v>
      </c>
    </row>
    <row r="8" spans="1:5" ht="30" x14ac:dyDescent="0.25">
      <c r="A8" s="10" t="s">
        <v>53</v>
      </c>
      <c r="B8" s="25" t="s">
        <v>54</v>
      </c>
      <c r="C8" s="16">
        <v>40868</v>
      </c>
      <c r="D8" s="14"/>
      <c r="E8" s="5">
        <f>$C8*D8</f>
        <v>0</v>
      </c>
    </row>
    <row r="9" spans="1:5" ht="18.75" x14ac:dyDescent="0.3">
      <c r="A9" s="37" t="s">
        <v>20</v>
      </c>
      <c r="B9" s="38"/>
      <c r="C9" s="38"/>
      <c r="D9" s="38"/>
      <c r="E9" s="39"/>
    </row>
    <row r="10" spans="1:5" ht="14.45" customHeight="1" x14ac:dyDescent="0.25">
      <c r="A10" s="11" t="s">
        <v>19</v>
      </c>
      <c r="B10" s="29"/>
      <c r="C10" s="78" t="s">
        <v>47</v>
      </c>
      <c r="D10" s="79"/>
      <c r="E10" s="30"/>
    </row>
    <row r="11" spans="1:5" x14ac:dyDescent="0.25">
      <c r="A11" s="13" t="s">
        <v>46</v>
      </c>
      <c r="B11" s="23"/>
      <c r="C11" s="80" t="s">
        <v>33</v>
      </c>
      <c r="D11" s="79"/>
      <c r="E11" s="12" t="s">
        <v>56</v>
      </c>
    </row>
    <row r="12" spans="1:5" x14ac:dyDescent="0.25">
      <c r="A12" s="13" t="s">
        <v>56</v>
      </c>
      <c r="B12" s="24" t="s">
        <v>56</v>
      </c>
      <c r="C12" s="80"/>
      <c r="D12" s="79"/>
      <c r="E12" s="14"/>
    </row>
    <row r="13" spans="1:5" ht="18.75" x14ac:dyDescent="0.3">
      <c r="A13" s="40" t="s">
        <v>6</v>
      </c>
      <c r="B13" s="41"/>
      <c r="C13" s="41"/>
      <c r="D13" s="41"/>
      <c r="E13" s="42"/>
    </row>
    <row r="14" spans="1:5" x14ac:dyDescent="0.25">
      <c r="A14" s="1" t="s">
        <v>13</v>
      </c>
      <c r="B14" s="2" t="s">
        <v>7</v>
      </c>
      <c r="C14" s="2" t="s">
        <v>8</v>
      </c>
      <c r="D14" s="2" t="s">
        <v>9</v>
      </c>
      <c r="E14" s="3" t="s">
        <v>5</v>
      </c>
    </row>
    <row r="15" spans="1:5" x14ac:dyDescent="0.25">
      <c r="A15" s="17" t="s">
        <v>48</v>
      </c>
      <c r="B15" s="18">
        <v>942</v>
      </c>
      <c r="C15" s="19">
        <v>42</v>
      </c>
      <c r="D15" s="20"/>
      <c r="E15" s="21">
        <f>IF(D15="Yes",$C15*SUM($D$7:$D$8),0)</f>
        <v>0</v>
      </c>
    </row>
    <row r="16" spans="1:5" x14ac:dyDescent="0.25">
      <c r="A16" s="17" t="s">
        <v>49</v>
      </c>
      <c r="B16" s="18" t="s">
        <v>50</v>
      </c>
      <c r="C16" s="19">
        <v>512</v>
      </c>
      <c r="D16" s="20"/>
      <c r="E16" s="21">
        <f>IF(D16="Yes",$C16*SUM($D$7:$D$8),0)</f>
        <v>0</v>
      </c>
    </row>
    <row r="17" spans="1:5" ht="12.2" customHeight="1" x14ac:dyDescent="0.25">
      <c r="A17" s="17" t="s">
        <v>52</v>
      </c>
      <c r="B17" s="18" t="s">
        <v>51</v>
      </c>
      <c r="C17" s="19">
        <v>0</v>
      </c>
      <c r="D17" s="20"/>
      <c r="E17" s="21">
        <f>IF(D17="Yes",$C17*SUM($D$7:$D$8),0)</f>
        <v>0</v>
      </c>
    </row>
    <row r="18" spans="1:5" x14ac:dyDescent="0.25">
      <c r="A18" s="67" t="s">
        <v>14</v>
      </c>
      <c r="B18" s="68"/>
      <c r="C18" s="68"/>
      <c r="D18" s="4" t="s">
        <v>10</v>
      </c>
      <c r="E18" s="15">
        <f>IF(SUM(D6:D9)=0,0,SUM(E6:E17)/SUM(D6:D9))</f>
        <v>0</v>
      </c>
    </row>
    <row r="19" spans="1:5" ht="18.75" x14ac:dyDescent="0.3">
      <c r="A19" s="43" t="s">
        <v>15</v>
      </c>
      <c r="B19" s="44"/>
      <c r="C19" s="44"/>
      <c r="D19" s="44"/>
      <c r="E19" s="45"/>
    </row>
    <row r="20" spans="1:5" x14ac:dyDescent="0.25">
      <c r="A20" s="69" t="s">
        <v>16</v>
      </c>
      <c r="B20" s="70"/>
      <c r="C20" s="70"/>
      <c r="D20" s="71"/>
      <c r="E20" s="5">
        <f>ROUND(0.0035*E18,2)</f>
        <v>0</v>
      </c>
    </row>
    <row r="21" spans="1:5" x14ac:dyDescent="0.25">
      <c r="A21" s="67" t="s">
        <v>25</v>
      </c>
      <c r="B21" s="68"/>
      <c r="C21" s="68"/>
      <c r="D21" s="68"/>
      <c r="E21" s="5">
        <f>5*2.25</f>
        <v>11.25</v>
      </c>
    </row>
    <row r="22" spans="1:5" x14ac:dyDescent="0.25">
      <c r="A22" s="67" t="s">
        <v>22</v>
      </c>
      <c r="B22" s="68"/>
      <c r="C22" s="68"/>
      <c r="D22" s="68"/>
      <c r="E22" s="5">
        <v>20</v>
      </c>
    </row>
    <row r="23" spans="1:5" x14ac:dyDescent="0.25">
      <c r="A23" s="69" t="s">
        <v>17</v>
      </c>
      <c r="B23" s="70"/>
      <c r="C23" s="71"/>
      <c r="D23" s="4" t="s">
        <v>10</v>
      </c>
      <c r="E23" s="5">
        <f>IF(SUM(E18:E22)&lt;100,0,SUM(E18:E22))</f>
        <v>0</v>
      </c>
    </row>
    <row r="24" spans="1:5" x14ac:dyDescent="0.25">
      <c r="A24" s="72" t="s">
        <v>18</v>
      </c>
      <c r="B24" s="73"/>
      <c r="C24" s="74"/>
      <c r="D24" s="46" t="str">
        <f>IF(SUM(D8:D8)=0,"",IF(SUM(D8:D8)=1,"1 Vehicle",SUM(D8:D8)&amp;" Vehicles"))</f>
        <v/>
      </c>
      <c r="E24" s="47">
        <f>E23*SUM(D7:D8)</f>
        <v>0</v>
      </c>
    </row>
    <row r="25" spans="1:5" ht="18.75" x14ac:dyDescent="0.3">
      <c r="A25" s="58" t="s">
        <v>28</v>
      </c>
      <c r="B25" s="59"/>
      <c r="C25" s="59"/>
      <c r="D25" s="59"/>
      <c r="E25" s="60"/>
    </row>
    <row r="26" spans="1:5" x14ac:dyDescent="0.25">
      <c r="A26" s="61" t="s">
        <v>36</v>
      </c>
      <c r="B26" s="62"/>
      <c r="C26" s="62"/>
      <c r="D26" s="63" t="s">
        <v>30</v>
      </c>
      <c r="E26" s="64"/>
    </row>
    <row r="27" spans="1:5" x14ac:dyDescent="0.25">
      <c r="A27" s="53" t="s">
        <v>26</v>
      </c>
      <c r="B27" s="48"/>
      <c r="C27" s="48"/>
      <c r="D27" t="s">
        <v>37</v>
      </c>
      <c r="E27" s="65"/>
    </row>
    <row r="28" spans="1:5" ht="14.45" customHeight="1" x14ac:dyDescent="0.25">
      <c r="A28" s="53" t="s">
        <v>27</v>
      </c>
      <c r="B28" s="48"/>
      <c r="C28" s="48"/>
      <c r="D28" t="s">
        <v>29</v>
      </c>
      <c r="E28" s="66"/>
    </row>
    <row r="29" spans="1:5" ht="18.75" x14ac:dyDescent="0.3">
      <c r="A29" s="58" t="s">
        <v>31</v>
      </c>
      <c r="B29" s="59"/>
      <c r="C29" s="59"/>
      <c r="D29" s="59"/>
      <c r="E29" s="60"/>
    </row>
    <row r="30" spans="1:5" x14ac:dyDescent="0.25">
      <c r="A30" s="50" t="s">
        <v>38</v>
      </c>
      <c r="B30" s="51" t="s">
        <v>39</v>
      </c>
      <c r="C30" s="51"/>
      <c r="D30" s="51" t="s">
        <v>32</v>
      </c>
      <c r="E30" s="52">
        <v>310062165</v>
      </c>
    </row>
    <row r="31" spans="1:5" x14ac:dyDescent="0.25">
      <c r="A31" s="53" t="s">
        <v>26</v>
      </c>
      <c r="B31" s="49" t="s">
        <v>40</v>
      </c>
      <c r="C31" s="49"/>
      <c r="D31" s="49"/>
      <c r="E31" s="54"/>
    </row>
    <row r="32" spans="1:5" x14ac:dyDescent="0.25">
      <c r="A32" s="55" t="s">
        <v>27</v>
      </c>
      <c r="B32" s="56" t="s">
        <v>41</v>
      </c>
      <c r="C32" s="56"/>
      <c r="D32" s="56"/>
      <c r="E32" s="57"/>
    </row>
  </sheetData>
  <sheetProtection algorithmName="SHA-512" hashValue="zLnkwXyEES6Ur8fipn3F0vozUnUBEwqer57UxpjzvwOYCnxHhNzlvvDdpbvd+ylePZj+KWzezTbfxZFl9V5GQw==" saltValue="YFEgEtg7fkObhaHNwTnobQ==" spinCount="100000" sheet="1" formatColumns="0" formatRows="0"/>
  <sortState xmlns:xlrd2="http://schemas.microsoft.com/office/spreadsheetml/2017/richdata2" ref="A25:E53">
    <sortCondition ref="B25:B53" customList="1,2,3"/>
  </sortState>
  <dataValidations count="1">
    <dataValidation type="list" allowBlank="1" showInputMessage="1" showErrorMessage="1" error="Only Yes or No may be entered." sqref="D15:D17" xr:uid="{00000000-0002-0000-0000-000000000000}">
      <formula1>"Yes, No"</formula1>
    </dataValidation>
  </dataValidations>
  <pageMargins left="0.25" right="0.25" top="0.75" bottom="0.75" header="0.3" footer="0.3"/>
  <pageSetup scale="93" fitToHeight="0" orientation="portrait" r:id="rId1"/>
  <headerFoot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8D107-A8DC-40BD-9996-F8B8F083AA49}">
  <dimension ref="A1:A2"/>
  <sheetViews>
    <sheetView workbookViewId="0">
      <selection activeCell="A7" sqref="A7"/>
    </sheetView>
  </sheetViews>
  <sheetFormatPr defaultRowHeight="15" x14ac:dyDescent="0.25"/>
  <cols>
    <col min="1" max="1" width="104.28515625" bestFit="1" customWidth="1"/>
  </cols>
  <sheetData>
    <row r="1" spans="1:1" ht="21" customHeight="1" thickBot="1" x14ac:dyDescent="0.4">
      <c r="A1" s="82" t="s">
        <v>34</v>
      </c>
    </row>
    <row r="2" spans="1:1" ht="168" customHeight="1" thickBot="1" x14ac:dyDescent="0.3">
      <c r="A2" s="81"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57-Explorer</vt:lpstr>
      <vt:lpstr>Instructions</vt:lpstr>
    </vt:vector>
  </TitlesOfParts>
  <Company>State of Louisiana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Austin Bachman</dc:creator>
  <cp:lastModifiedBy>Raymond McKnight (DOA)</cp:lastModifiedBy>
  <cp:lastPrinted>2019-06-21T13:53:41Z</cp:lastPrinted>
  <dcterms:created xsi:type="dcterms:W3CDTF">2016-08-11T20:23:26Z</dcterms:created>
  <dcterms:modified xsi:type="dcterms:W3CDTF">2026-04-08T13:02:20Z</dcterms:modified>
</cp:coreProperties>
</file>