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Gotrea\Desktop\1 - Contracts\6.1.2023 Award - Order Sheets\"/>
    </mc:Choice>
  </mc:AlternateContent>
  <bookViews>
    <workbookView xWindow="-28640" yWindow="2160" windowWidth="21600" windowHeight="11390"/>
  </bookViews>
  <sheets>
    <sheet name="85"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2" i="1" l="1"/>
  <c r="E25" i="1"/>
  <c r="E26" i="1"/>
  <c r="E27" i="1"/>
  <c r="E28" i="1"/>
  <c r="E29" i="1"/>
  <c r="E30" i="1"/>
  <c r="E31" i="1"/>
  <c r="E32" i="1"/>
  <c r="E33" i="1"/>
  <c r="E47" i="1" l="1"/>
  <c r="E38" i="1" l="1"/>
  <c r="E39" i="1"/>
  <c r="E40" i="1"/>
  <c r="E41" i="1"/>
  <c r="E42" i="1"/>
  <c r="E43" i="1"/>
  <c r="E44" i="1"/>
  <c r="E45" i="1"/>
  <c r="E46" i="1"/>
  <c r="E48" i="1"/>
  <c r="E34" i="1"/>
  <c r="E35" i="1"/>
  <c r="E36" i="1"/>
  <c r="E24" i="1"/>
  <c r="E13" i="1" l="1"/>
  <c r="E17" i="1" l="1"/>
  <c r="E15" i="1" l="1"/>
  <c r="E14" i="1" l="1"/>
  <c r="E16" i="1" l="1"/>
  <c r="D55" i="1" l="1"/>
  <c r="E11" i="1" l="1"/>
  <c r="E8" i="1" l="1"/>
  <c r="E49" i="1" s="1"/>
  <c r="E51" i="1" l="1"/>
  <c r="E54" i="1" s="1"/>
  <c r="E55" i="1" s="1"/>
</calcChain>
</file>

<file path=xl/sharedStrings.xml><?xml version="1.0" encoding="utf-8"?>
<sst xmlns="http://schemas.openxmlformats.org/spreadsheetml/2006/main" count="121" uniqueCount="102">
  <si>
    <t>Unit Price</t>
  </si>
  <si>
    <t>Base Vehicle</t>
  </si>
  <si>
    <t>Vehicle Description</t>
  </si>
  <si>
    <t>Order Code</t>
  </si>
  <si>
    <t>Quantity</t>
  </si>
  <si>
    <t>Extended Price</t>
  </si>
  <si>
    <t>Optional Equipment</t>
  </si>
  <si>
    <t>Option Code</t>
  </si>
  <si>
    <t>Option Unit Price</t>
  </si>
  <si>
    <t>Add Option</t>
  </si>
  <si>
    <t>Description</t>
  </si>
  <si>
    <t>1 EA</t>
  </si>
  <si>
    <t>State Contract Number</t>
  </si>
  <si>
    <t>Vendor</t>
  </si>
  <si>
    <t>Optional Configuration</t>
  </si>
  <si>
    <t>Additional Costs</t>
  </si>
  <si>
    <t>0.35% Contract Administrative Fee</t>
  </si>
  <si>
    <t>Cost for Each Vehicle Plus Options</t>
  </si>
  <si>
    <t>Total Cost for Each Vehicle</t>
  </si>
  <si>
    <t>Total Cost for All Vehicles</t>
  </si>
  <si>
    <t>This spreadsheet is not a purchase order</t>
  </si>
  <si>
    <t>Available Exterior Colors</t>
  </si>
  <si>
    <t>Option Description</t>
  </si>
  <si>
    <t>LA Safety Inspection Sticker - 2 Year</t>
  </si>
  <si>
    <t>Tow Hooks</t>
  </si>
  <si>
    <t>Trailer Brake Control</t>
  </si>
  <si>
    <t>XHC</t>
  </si>
  <si>
    <t>Daytime Running Lamps</t>
  </si>
  <si>
    <t>Bodies</t>
  </si>
  <si>
    <t>NC</t>
  </si>
  <si>
    <t>Service Body: DRW 60" CA</t>
  </si>
  <si>
    <t>Service Body: DRW 60" CA w/ Flip Tops</t>
  </si>
  <si>
    <t>Service Body: DRW 84" CA</t>
  </si>
  <si>
    <t>Service Body: DRW 84" CA w. Flip Tops</t>
  </si>
  <si>
    <t>Flat Bed: DRW 60" CA</t>
  </si>
  <si>
    <t>Flat Bed: DRW 84" CA</t>
  </si>
  <si>
    <t>Gooseneck Body: DRW 84" CA</t>
  </si>
  <si>
    <t>Gooseneck Body: DRW 60" CA</t>
  </si>
  <si>
    <t>Contract Line</t>
  </si>
  <si>
    <t>Delivery ARO</t>
  </si>
  <si>
    <t>Agency  Information</t>
  </si>
  <si>
    <t>Delivery Point of Contact Name:</t>
  </si>
  <si>
    <t>LPAA Approval No</t>
  </si>
  <si>
    <t>Phone:</t>
  </si>
  <si>
    <t>Email:</t>
  </si>
  <si>
    <t>Shopping Cart</t>
  </si>
  <si>
    <t>Vendor Information</t>
  </si>
  <si>
    <t>Mike Solomon</t>
  </si>
  <si>
    <t xml:space="preserve">Vendor No. </t>
  </si>
  <si>
    <t>msolomon@courtesyautomotive.com</t>
  </si>
  <si>
    <t>337-909-2111</t>
  </si>
  <si>
    <t>Order Sheet Instructions</t>
  </si>
  <si>
    <t>CM DT-9</t>
  </si>
  <si>
    <t>CM DT-11</t>
  </si>
  <si>
    <t>RUGBY 9'</t>
  </si>
  <si>
    <t>RUGBY 11'</t>
  </si>
  <si>
    <t>Courtesy Dodge</t>
  </si>
  <si>
    <t xml:space="preserve">1) Only one vehicle configuration may be entered on each Order Sheet.  Use a separate Order Sheet for each different vehicle configuration being ordered.  The listed configurations are the only configurations available.  However, additional configurations may be added to the contract upon request.  To request additional configurations, contact the dealer or OSP.
2) Enter the number of vehicles being ordered in the tan boxes under either Base Vehicle or Optional Configurations. 
3) Under Available Exterior Colors, enter the number of vehicles in the tan boxes to the right of the desired color(s).  Multiple Colors may be ordered on one Order Sheet. 
4) Under Optional Equipment, select "Yes" in the tan box if the option is desired.  Leave blank or select "No" if the option is not desired.  The listed options are the only options available.  However, additional options may be added to the contract upon request.  To request an option be added to the contract, contact the dealer or OSP.
5) The cost per vehicle and total order cost will automatically calculate at the bottom of the Order Sheet.                                </t>
  </si>
  <si>
    <t>Agency Name</t>
  </si>
  <si>
    <t>6108D54</t>
  </si>
  <si>
    <t>6108D54F</t>
  </si>
  <si>
    <t>6132D54</t>
  </si>
  <si>
    <t>6132D54F</t>
  </si>
  <si>
    <t>CM PL-9</t>
  </si>
  <si>
    <t>CM PL-12</t>
  </si>
  <si>
    <t>2" Rear Receiver Hitch w/ 7-way Plug for Service, Dump, and Platform Body</t>
  </si>
  <si>
    <t>STD</t>
  </si>
  <si>
    <t>180-365 Days</t>
  </si>
  <si>
    <t>Courtesy Ford</t>
  </si>
  <si>
    <t>Ford F-350 Reg. Cab
DRW CHASSIS</t>
  </si>
  <si>
    <t>RWD/DRW w/ 6.7L Diesel Engine 60"CA</t>
  </si>
  <si>
    <t>F3G-640A</t>
  </si>
  <si>
    <t>RWD 7.3L Gas DRW 60"CA</t>
  </si>
  <si>
    <t>RWD/DRW 6.7L Diesel 84"CA</t>
  </si>
  <si>
    <t>RWD/DRW 7.3L GAS 84"CA</t>
  </si>
  <si>
    <t>4WD/DRW 6.7L Diesel 60"CA</t>
  </si>
  <si>
    <t>4WD 7.3L Gas 60"CA</t>
  </si>
  <si>
    <t>4WD/DRW 6.7L Diesel 84"CA</t>
  </si>
  <si>
    <t>F3H-640A</t>
  </si>
  <si>
    <t>4WD 7.3L Gas 84"CA</t>
  </si>
  <si>
    <t>Warranty Term:  3 yr/36,000 miles bumper-to-bumper and 5yr/60,000 miles powertrain</t>
  </si>
  <si>
    <t>(UM) Agate Black</t>
  </si>
  <si>
    <t>(PQ) Race Red</t>
  </si>
  <si>
    <t>(Z1) Oxford White</t>
  </si>
  <si>
    <t>Cloth 40/20/40</t>
  </si>
  <si>
    <t>Running Boards</t>
  </si>
  <si>
    <t>18B</t>
  </si>
  <si>
    <t>HD Front Suspension</t>
  </si>
  <si>
    <t>67X</t>
  </si>
  <si>
    <t>Spare Tire &amp; Jack</t>
  </si>
  <si>
    <t>Rear Camera Prep</t>
  </si>
  <si>
    <t>Skid Plates</t>
  </si>
  <si>
    <t>41P</t>
  </si>
  <si>
    <t>Ambulance Prep</t>
  </si>
  <si>
    <t>47A</t>
  </si>
  <si>
    <t>Cruise</t>
  </si>
  <si>
    <t>Power Accessory Group (Includes Windows and Door Locks)</t>
  </si>
  <si>
    <t>90L</t>
  </si>
  <si>
    <t>Dump Body: DRW 60" CA / Knapheide</t>
  </si>
  <si>
    <t>Dump Body: DRW 84" CA / Knapheide</t>
  </si>
  <si>
    <t>LA DEQ Waste Tire Fee (5 tires X $2.25 each)</t>
  </si>
  <si>
    <t>Cloth Bucket Seats (no console)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</si>
</sst>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_(&quot;$&quot;* \(#,##0.00\);_(&quot;$&quot;* &quot;-&quot;??_);_(@_)"/>
    <numFmt numFmtId="164" formatCode="[&lt;=9999999]###\-####;\(###\)\ ###\-####"/>
  </numFmts>
  <fonts count="10" x14ac:knownFonts="1">
    <font>
      <sz val="11"/>
      <color theme="1"/>
      <name val="Calibri"/>
      <family val="2"/>
      <scheme val="minor"/>
    </font>
    <font>
      <b/>
      <sz val="16"/>
      <color theme="1"/>
      <name val="Calibri"/>
      <family val="2"/>
      <scheme val="minor"/>
    </font>
    <font>
      <sz val="11"/>
      <color theme="1"/>
      <name val="Calibri"/>
      <family val="2"/>
      <scheme val="minor"/>
    </font>
    <font>
      <b/>
      <u/>
      <sz val="14"/>
      <color rgb="FFFF0000"/>
      <name val="Calibri"/>
      <family val="2"/>
      <scheme val="minor"/>
    </font>
    <font>
      <sz val="11"/>
      <name val="Calibri"/>
      <family val="2"/>
      <scheme val="minor"/>
    </font>
    <font>
      <b/>
      <sz val="16"/>
      <name val="Calibri"/>
      <family val="2"/>
      <scheme val="minor"/>
    </font>
    <font>
      <b/>
      <sz val="11"/>
      <name val="Calibri"/>
      <family val="2"/>
      <scheme val="minor"/>
    </font>
    <font>
      <b/>
      <sz val="14"/>
      <name val="Calibri"/>
      <family val="2"/>
      <scheme val="minor"/>
    </font>
    <font>
      <sz val="14"/>
      <name val="Calibri"/>
      <family val="2"/>
      <scheme val="minor"/>
    </font>
    <font>
      <sz val="14"/>
      <color theme="1"/>
      <name val="Calibri"/>
      <family val="2"/>
      <scheme val="minor"/>
    </font>
  </fonts>
  <fills count="6">
    <fill>
      <patternFill patternType="none"/>
    </fill>
    <fill>
      <patternFill patternType="gray125"/>
    </fill>
    <fill>
      <patternFill patternType="solid">
        <fgColor theme="7" tint="0.79998168889431442"/>
        <bgColor indexed="64"/>
      </patternFill>
    </fill>
    <fill>
      <patternFill patternType="solid">
        <fgColor rgb="FFFFFF00"/>
        <bgColor indexed="64"/>
      </patternFill>
    </fill>
    <fill>
      <patternFill patternType="solid">
        <fgColor theme="4" tint="0.59999389629810485"/>
        <bgColor indexed="64"/>
      </patternFill>
    </fill>
    <fill>
      <patternFill patternType="solid">
        <fgColor theme="0"/>
        <bgColor indexed="64"/>
      </patternFill>
    </fill>
  </fills>
  <borders count="29">
    <border>
      <left/>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medium">
        <color indexed="64"/>
      </bottom>
      <diagonal/>
    </border>
    <border>
      <left/>
      <right/>
      <top style="thin">
        <color indexed="64"/>
      </top>
      <bottom style="medium">
        <color indexed="64"/>
      </bottom>
      <diagonal/>
    </border>
    <border>
      <left/>
      <right style="double">
        <color indexed="64"/>
      </right>
      <top style="thin">
        <color indexed="64"/>
      </top>
      <bottom style="medium">
        <color indexed="64"/>
      </bottom>
      <diagonal/>
    </border>
    <border>
      <left style="double">
        <color indexed="64"/>
      </left>
      <right/>
      <top style="medium">
        <color indexed="64"/>
      </top>
      <bottom style="medium">
        <color indexed="64"/>
      </bottom>
      <diagonal/>
    </border>
    <border>
      <left/>
      <right style="double">
        <color indexed="64"/>
      </right>
      <top style="medium">
        <color indexed="64"/>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double">
        <color indexed="64"/>
      </left>
      <right/>
      <top/>
      <bottom style="thin">
        <color indexed="64"/>
      </bottom>
      <diagonal/>
    </border>
    <border>
      <left/>
      <right/>
      <top/>
      <bottom style="thin">
        <color indexed="64"/>
      </bottom>
      <diagonal/>
    </border>
    <border>
      <left/>
      <right style="double">
        <color indexed="64"/>
      </right>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style="thin">
        <color indexed="64"/>
      </bottom>
      <diagonal/>
    </border>
    <border>
      <left/>
      <right/>
      <top style="thin">
        <color indexed="64"/>
      </top>
      <bottom/>
      <diagonal/>
    </border>
    <border>
      <left/>
      <right style="double">
        <color indexed="64"/>
      </right>
      <top style="thin">
        <color indexed="64"/>
      </top>
      <bottom/>
      <diagonal/>
    </border>
  </borders>
  <cellStyleXfs count="2">
    <xf numFmtId="0" fontId="0" fillId="0" borderId="0"/>
    <xf numFmtId="44" fontId="2" fillId="0" borderId="0" applyFont="0" applyFill="0" applyBorder="0" applyAlignment="0" applyProtection="0"/>
  </cellStyleXfs>
  <cellXfs count="91">
    <xf numFmtId="0" fontId="0" fillId="0" borderId="0" xfId="0"/>
    <xf numFmtId="0" fontId="5" fillId="0" borderId="10" xfId="0" applyFont="1" applyBorder="1" applyAlignment="1" applyProtection="1">
      <alignment horizontal="center" wrapText="1"/>
      <protection hidden="1"/>
    </xf>
    <xf numFmtId="0" fontId="5" fillId="0" borderId="13" xfId="0" applyFont="1" applyBorder="1" applyAlignment="1" applyProtection="1">
      <alignment horizontal="center"/>
      <protection hidden="1"/>
    </xf>
    <xf numFmtId="0" fontId="4" fillId="0" borderId="0" xfId="0" applyFont="1"/>
    <xf numFmtId="0" fontId="6" fillId="0" borderId="18" xfId="0" applyFont="1" applyBorder="1" applyProtection="1">
      <protection hidden="1"/>
    </xf>
    <xf numFmtId="0" fontId="6" fillId="0" borderId="19" xfId="0" applyFont="1" applyBorder="1" applyProtection="1">
      <protection hidden="1"/>
    </xf>
    <xf numFmtId="0" fontId="6" fillId="0" borderId="20" xfId="0" applyFont="1" applyBorder="1" applyProtection="1">
      <protection hidden="1"/>
    </xf>
    <xf numFmtId="0" fontId="4" fillId="0" borderId="18" xfId="0" applyFont="1" applyBorder="1" applyAlignment="1" applyProtection="1">
      <alignment wrapText="1"/>
      <protection hidden="1"/>
    </xf>
    <xf numFmtId="0" fontId="4" fillId="0" borderId="19" xfId="0" applyFont="1" applyBorder="1" applyProtection="1">
      <protection hidden="1"/>
    </xf>
    <xf numFmtId="44" fontId="4" fillId="0" borderId="19" xfId="1" applyFont="1" applyBorder="1" applyProtection="1">
      <protection hidden="1"/>
    </xf>
    <xf numFmtId="0" fontId="4" fillId="2" borderId="19" xfId="0" applyFont="1" applyFill="1" applyBorder="1" applyProtection="1">
      <protection locked="0"/>
    </xf>
    <xf numFmtId="44" fontId="4" fillId="0" borderId="20" xfId="0" applyNumberFormat="1" applyFont="1" applyBorder="1" applyProtection="1">
      <protection hidden="1"/>
    </xf>
    <xf numFmtId="0" fontId="6" fillId="0" borderId="18" xfId="0" applyFont="1" applyBorder="1" applyAlignment="1" applyProtection="1">
      <alignment wrapText="1"/>
      <protection hidden="1"/>
    </xf>
    <xf numFmtId="0" fontId="4" fillId="5" borderId="18" xfId="0" applyFont="1" applyFill="1" applyBorder="1" applyAlignment="1" applyProtection="1">
      <alignment wrapText="1"/>
      <protection hidden="1"/>
    </xf>
    <xf numFmtId="0" fontId="4" fillId="5" borderId="19" xfId="0" applyFont="1" applyFill="1" applyBorder="1" applyAlignment="1" applyProtection="1">
      <alignment wrapText="1"/>
      <protection hidden="1"/>
    </xf>
    <xf numFmtId="44" fontId="4" fillId="5" borderId="19" xfId="1" applyFont="1" applyFill="1" applyBorder="1" applyProtection="1">
      <protection hidden="1"/>
    </xf>
    <xf numFmtId="0" fontId="4" fillId="0" borderId="19" xfId="0" applyFont="1" applyBorder="1" applyAlignment="1" applyProtection="1">
      <alignment wrapText="1"/>
      <protection hidden="1"/>
    </xf>
    <xf numFmtId="0" fontId="4" fillId="0" borderId="18" xfId="0" applyFont="1" applyBorder="1" applyAlignment="1" applyProtection="1">
      <alignment horizontal="center" wrapText="1"/>
      <protection hidden="1"/>
    </xf>
    <xf numFmtId="0" fontId="4" fillId="2" borderId="26" xfId="0" applyFont="1" applyFill="1" applyBorder="1" applyAlignment="1" applyProtection="1">
      <alignment horizontal="center" wrapText="1"/>
      <protection locked="0"/>
    </xf>
    <xf numFmtId="0" fontId="4" fillId="0" borderId="21" xfId="0" applyFont="1" applyBorder="1" applyAlignment="1" applyProtection="1">
      <alignment horizontal="center" wrapText="1"/>
      <protection hidden="1"/>
    </xf>
    <xf numFmtId="0" fontId="4" fillId="0" borderId="19" xfId="0" applyFont="1" applyBorder="1" applyAlignment="1" applyProtection="1">
      <alignment horizontal="center"/>
      <protection hidden="1"/>
    </xf>
    <xf numFmtId="44" fontId="4" fillId="0" borderId="19" xfId="1" applyFont="1" applyBorder="1" applyAlignment="1" applyProtection="1">
      <protection hidden="1"/>
    </xf>
    <xf numFmtId="0" fontId="4" fillId="5" borderId="19" xfId="0" applyFont="1" applyFill="1" applyBorder="1" applyAlignment="1" applyProtection="1">
      <alignment horizontal="center"/>
      <protection hidden="1"/>
    </xf>
    <xf numFmtId="44" fontId="4" fillId="5" borderId="19" xfId="1" applyFont="1" applyFill="1" applyBorder="1" applyAlignment="1" applyProtection="1">
      <protection hidden="1"/>
    </xf>
    <xf numFmtId="44" fontId="4" fillId="0" borderId="20" xfId="0" applyNumberFormat="1" applyFont="1" applyBorder="1" applyAlignment="1" applyProtection="1">
      <alignment horizontal="center"/>
      <protection hidden="1"/>
    </xf>
    <xf numFmtId="0" fontId="4" fillId="0" borderId="19" xfId="0" applyFont="1" applyBorder="1" applyAlignment="1">
      <alignment horizontal="right"/>
    </xf>
    <xf numFmtId="0" fontId="4" fillId="0" borderId="19" xfId="0" applyFont="1" applyBorder="1"/>
    <xf numFmtId="0" fontId="6" fillId="0" borderId="25" xfId="0" applyFont="1" applyBorder="1" applyAlignment="1">
      <alignment horizontal="right" vertical="top" wrapText="1"/>
    </xf>
    <xf numFmtId="0" fontId="4" fillId="0" borderId="19" xfId="0" applyFont="1" applyBorder="1" applyAlignment="1">
      <alignment vertical="center"/>
    </xf>
    <xf numFmtId="0" fontId="6" fillId="0" borderId="19" xfId="0" applyFont="1" applyBorder="1" applyAlignment="1">
      <alignment horizontal="center" vertical="center"/>
    </xf>
    <xf numFmtId="0" fontId="4" fillId="2" borderId="19" xfId="0" applyFont="1" applyFill="1" applyBorder="1" applyAlignment="1" applyProtection="1">
      <alignment horizontal="left"/>
      <protection locked="0"/>
    </xf>
    <xf numFmtId="0" fontId="7" fillId="0" borderId="11" xfId="0" applyFont="1" applyBorder="1" applyAlignment="1" applyProtection="1">
      <alignment horizontal="center"/>
      <protection hidden="1"/>
    </xf>
    <xf numFmtId="0" fontId="4" fillId="2" borderId="19" xfId="0" applyFont="1" applyFill="1" applyBorder="1" applyAlignment="1" applyProtection="1">
      <alignment horizontal="left" wrapText="1"/>
      <protection locked="0"/>
    </xf>
    <xf numFmtId="44" fontId="4" fillId="0" borderId="19" xfId="1" applyFont="1" applyFill="1" applyBorder="1" applyAlignment="1" applyProtection="1">
      <alignment horizontal="right"/>
      <protection hidden="1"/>
    </xf>
    <xf numFmtId="44" fontId="4" fillId="5" borderId="19" xfId="1" applyFont="1" applyFill="1" applyBorder="1" applyAlignment="1" applyProtection="1">
      <alignment horizontal="right"/>
      <protection hidden="1"/>
    </xf>
    <xf numFmtId="0" fontId="4" fillId="0" borderId="19" xfId="0" applyFont="1" applyBorder="1" applyAlignment="1" applyProtection="1">
      <alignment horizontal="right"/>
      <protection hidden="1"/>
    </xf>
    <xf numFmtId="0" fontId="7" fillId="0" borderId="13" xfId="0" applyFont="1" applyBorder="1" applyAlignment="1" applyProtection="1">
      <alignment horizontal="center"/>
      <protection hidden="1"/>
    </xf>
    <xf numFmtId="0" fontId="7" fillId="0" borderId="12" xfId="0" applyFont="1" applyBorder="1" applyAlignment="1" applyProtection="1">
      <alignment horizontal="center"/>
      <protection hidden="1"/>
    </xf>
    <xf numFmtId="0" fontId="8" fillId="0" borderId="0" xfId="0" applyFont="1"/>
    <xf numFmtId="0" fontId="9" fillId="0" borderId="0" xfId="0" applyFont="1"/>
    <xf numFmtId="0" fontId="4" fillId="5" borderId="19" xfId="0" applyFont="1" applyFill="1" applyBorder="1" applyAlignment="1" applyProtection="1">
      <alignment horizontal="center" wrapText="1"/>
      <protection hidden="1"/>
    </xf>
    <xf numFmtId="0" fontId="4" fillId="0" borderId="19" xfId="0" applyFont="1" applyBorder="1" applyAlignment="1" applyProtection="1">
      <alignment horizontal="center" wrapText="1"/>
      <protection hidden="1"/>
    </xf>
    <xf numFmtId="0" fontId="4" fillId="0" borderId="18" xfId="0" applyFont="1" applyBorder="1" applyAlignment="1" applyProtection="1">
      <alignment horizontal="right" wrapText="1"/>
      <protection hidden="1"/>
    </xf>
    <xf numFmtId="44" fontId="4" fillId="0" borderId="19" xfId="1" applyFont="1" applyBorder="1" applyAlignment="1" applyProtection="1">
      <alignment horizontal="right"/>
      <protection hidden="1"/>
    </xf>
    <xf numFmtId="0" fontId="4" fillId="0" borderId="18" xfId="0" applyFont="1" applyBorder="1" applyAlignment="1" applyProtection="1">
      <alignment horizontal="center"/>
      <protection hidden="1"/>
    </xf>
    <xf numFmtId="0" fontId="4" fillId="0" borderId="19" xfId="0" applyFont="1" applyBorder="1" applyAlignment="1" applyProtection="1">
      <alignment horizontal="center"/>
      <protection hidden="1"/>
    </xf>
    <xf numFmtId="0" fontId="7" fillId="4" borderId="4" xfId="0" applyFont="1" applyFill="1" applyBorder="1" applyAlignment="1" applyProtection="1">
      <alignment horizontal="center"/>
      <protection hidden="1"/>
    </xf>
    <xf numFmtId="0" fontId="7" fillId="4" borderId="5" xfId="0" applyFont="1" applyFill="1" applyBorder="1" applyAlignment="1" applyProtection="1">
      <alignment horizontal="center"/>
      <protection hidden="1"/>
    </xf>
    <xf numFmtId="0" fontId="7" fillId="4" borderId="16" xfId="0" applyFont="1" applyFill="1" applyBorder="1" applyAlignment="1" applyProtection="1">
      <alignment horizontal="center"/>
      <protection hidden="1"/>
    </xf>
    <xf numFmtId="0" fontId="7" fillId="4" borderId="17" xfId="0" applyFont="1" applyFill="1" applyBorder="1" applyAlignment="1" applyProtection="1">
      <alignment horizontal="center"/>
      <protection hidden="1"/>
    </xf>
    <xf numFmtId="0" fontId="7" fillId="4" borderId="18" xfId="0" applyFont="1" applyFill="1" applyBorder="1" applyAlignment="1" applyProtection="1">
      <alignment horizontal="center" wrapText="1"/>
      <protection hidden="1"/>
    </xf>
    <xf numFmtId="0" fontId="7" fillId="4" borderId="19" xfId="0" applyFont="1" applyFill="1" applyBorder="1" applyAlignment="1" applyProtection="1">
      <alignment horizontal="center" wrapText="1"/>
      <protection hidden="1"/>
    </xf>
    <xf numFmtId="0" fontId="7" fillId="4" borderId="20" xfId="0" applyFont="1" applyFill="1" applyBorder="1" applyAlignment="1" applyProtection="1">
      <alignment horizontal="center" wrapText="1"/>
      <protection hidden="1"/>
    </xf>
    <xf numFmtId="0" fontId="7" fillId="4" borderId="4" xfId="0" applyFont="1" applyFill="1" applyBorder="1" applyAlignment="1" applyProtection="1">
      <alignment horizontal="center" wrapText="1"/>
      <protection hidden="1"/>
    </xf>
    <xf numFmtId="0" fontId="7" fillId="4" borderId="5" xfId="0" applyFont="1" applyFill="1" applyBorder="1" applyAlignment="1" applyProtection="1">
      <alignment horizontal="center" wrapText="1"/>
      <protection hidden="1"/>
    </xf>
    <xf numFmtId="0" fontId="7" fillId="4" borderId="27" xfId="0" applyFont="1" applyFill="1" applyBorder="1" applyAlignment="1" applyProtection="1">
      <alignment horizontal="center" wrapText="1"/>
      <protection hidden="1"/>
    </xf>
    <xf numFmtId="0" fontId="7" fillId="4" borderId="28" xfId="0" applyFont="1" applyFill="1" applyBorder="1" applyAlignment="1" applyProtection="1">
      <alignment horizontal="center" wrapText="1"/>
      <protection hidden="1"/>
    </xf>
    <xf numFmtId="0" fontId="7" fillId="4" borderId="18" xfId="0" applyFont="1" applyFill="1" applyBorder="1" applyAlignment="1" applyProtection="1">
      <alignment horizontal="center"/>
      <protection hidden="1"/>
    </xf>
    <xf numFmtId="0" fontId="7" fillId="4" borderId="19" xfId="0" applyFont="1" applyFill="1" applyBorder="1" applyAlignment="1" applyProtection="1">
      <alignment horizontal="center"/>
      <protection hidden="1"/>
    </xf>
    <xf numFmtId="0" fontId="7" fillId="4" borderId="20" xfId="0" applyFont="1" applyFill="1" applyBorder="1" applyAlignment="1" applyProtection="1">
      <alignment horizontal="center"/>
      <protection hidden="1"/>
    </xf>
    <xf numFmtId="0" fontId="4" fillId="0" borderId="18" xfId="0" applyFont="1" applyBorder="1" applyAlignment="1" applyProtection="1">
      <alignment horizontal="right"/>
      <protection hidden="1"/>
    </xf>
    <xf numFmtId="0" fontId="4" fillId="0" borderId="19" xfId="0" applyFont="1" applyBorder="1" applyAlignment="1" applyProtection="1">
      <alignment horizontal="right"/>
      <protection hidden="1"/>
    </xf>
    <xf numFmtId="0" fontId="7" fillId="4" borderId="6" xfId="0" applyFont="1" applyFill="1" applyBorder="1" applyAlignment="1" applyProtection="1">
      <alignment horizontal="center"/>
      <protection hidden="1"/>
    </xf>
    <xf numFmtId="44" fontId="0" fillId="0" borderId="4" xfId="0" applyNumberFormat="1" applyBorder="1" applyAlignment="1" applyProtection="1">
      <alignment horizontal="center"/>
      <protection hidden="1"/>
    </xf>
    <xf numFmtId="44" fontId="0" fillId="0" borderId="5" xfId="0" applyNumberFormat="1" applyBorder="1" applyAlignment="1" applyProtection="1">
      <alignment horizontal="center"/>
      <protection hidden="1"/>
    </xf>
    <xf numFmtId="44" fontId="0" fillId="0" borderId="6" xfId="0" applyNumberFormat="1" applyBorder="1" applyAlignment="1" applyProtection="1">
      <alignment horizontal="center"/>
      <protection hidden="1"/>
    </xf>
    <xf numFmtId="0" fontId="5" fillId="4" borderId="15" xfId="0" applyFont="1" applyFill="1" applyBorder="1" applyAlignment="1" applyProtection="1">
      <alignment horizontal="center"/>
      <protection hidden="1"/>
    </xf>
    <xf numFmtId="0" fontId="5" fillId="4" borderId="16" xfId="0" applyFont="1" applyFill="1" applyBorder="1" applyAlignment="1" applyProtection="1">
      <alignment horizontal="center"/>
      <protection hidden="1"/>
    </xf>
    <xf numFmtId="0" fontId="5" fillId="4" borderId="17" xfId="0" applyFont="1" applyFill="1" applyBorder="1" applyAlignment="1" applyProtection="1">
      <alignment horizontal="center"/>
      <protection hidden="1"/>
    </xf>
    <xf numFmtId="0" fontId="3" fillId="3" borderId="1" xfId="0" applyFont="1" applyFill="1" applyBorder="1" applyAlignment="1" applyProtection="1">
      <alignment horizontal="center"/>
      <protection hidden="1"/>
    </xf>
    <xf numFmtId="0" fontId="0" fillId="3" borderId="2" xfId="0" applyFill="1" applyBorder="1" applyAlignment="1" applyProtection="1">
      <alignment horizontal="center"/>
      <protection hidden="1"/>
    </xf>
    <xf numFmtId="0" fontId="0" fillId="3" borderId="3" xfId="0" applyFill="1" applyBorder="1" applyAlignment="1" applyProtection="1">
      <alignment horizontal="center"/>
      <protection hidden="1"/>
    </xf>
    <xf numFmtId="0" fontId="1" fillId="4" borderId="4" xfId="0" applyFont="1" applyFill="1" applyBorder="1" applyAlignment="1" applyProtection="1">
      <alignment horizontal="center"/>
      <protection hidden="1"/>
    </xf>
    <xf numFmtId="0" fontId="1" fillId="4" borderId="5" xfId="0" applyFont="1" applyFill="1" applyBorder="1" applyAlignment="1" applyProtection="1">
      <alignment horizontal="center"/>
      <protection hidden="1"/>
    </xf>
    <xf numFmtId="0" fontId="1" fillId="4" borderId="6" xfId="0" applyFont="1" applyFill="1" applyBorder="1" applyAlignment="1" applyProtection="1">
      <alignment horizontal="center"/>
      <protection hidden="1"/>
    </xf>
    <xf numFmtId="0" fontId="4" fillId="5" borderId="7" xfId="0" applyFont="1" applyFill="1" applyBorder="1" applyAlignment="1" applyProtection="1">
      <alignment horizontal="left" vertical="top" wrapText="1"/>
      <protection hidden="1"/>
    </xf>
    <xf numFmtId="0" fontId="4" fillId="5" borderId="8" xfId="0" applyFont="1" applyFill="1" applyBorder="1" applyAlignment="1" applyProtection="1">
      <alignment horizontal="left" vertical="top" wrapText="1"/>
      <protection hidden="1"/>
    </xf>
    <xf numFmtId="0" fontId="4" fillId="5" borderId="9" xfId="0" applyFont="1" applyFill="1" applyBorder="1" applyAlignment="1" applyProtection="1">
      <alignment horizontal="left" vertical="top" wrapText="1"/>
      <protection hidden="1"/>
    </xf>
    <xf numFmtId="0" fontId="7" fillId="0" borderId="14" xfId="0" applyFont="1" applyBorder="1" applyAlignment="1" applyProtection="1">
      <alignment horizontal="center"/>
      <protection hidden="1"/>
    </xf>
    <xf numFmtId="0" fontId="7" fillId="0" borderId="11" xfId="0" applyFont="1" applyBorder="1" applyAlignment="1" applyProtection="1">
      <alignment horizontal="center"/>
      <protection hidden="1"/>
    </xf>
    <xf numFmtId="0" fontId="4" fillId="0" borderId="19" xfId="0" applyFont="1" applyBorder="1" applyAlignment="1">
      <alignment horizontal="left" vertical="center"/>
    </xf>
    <xf numFmtId="164" fontId="4" fillId="0" borderId="19" xfId="0" applyNumberFormat="1" applyFont="1" applyBorder="1" applyAlignment="1">
      <alignment horizontal="left"/>
    </xf>
    <xf numFmtId="164" fontId="4" fillId="0" borderId="22" xfId="0" applyNumberFormat="1" applyFont="1" applyBorder="1" applyAlignment="1">
      <alignment horizontal="left"/>
    </xf>
    <xf numFmtId="0" fontId="4" fillId="0" borderId="23" xfId="0" applyFont="1" applyBorder="1" applyAlignment="1">
      <alignment horizontal="left"/>
    </xf>
    <xf numFmtId="0" fontId="4" fillId="0" borderId="5" xfId="0" applyFont="1" applyBorder="1" applyAlignment="1">
      <alignment horizontal="left"/>
    </xf>
    <xf numFmtId="0" fontId="4" fillId="0" borderId="24" xfId="0" applyFont="1" applyBorder="1" applyAlignment="1">
      <alignment horizontal="left"/>
    </xf>
    <xf numFmtId="0" fontId="7" fillId="4" borderId="22" xfId="0" applyFont="1" applyFill="1" applyBorder="1" applyAlignment="1" applyProtection="1">
      <alignment horizontal="center"/>
      <protection hidden="1"/>
    </xf>
    <xf numFmtId="0" fontId="4" fillId="2" borderId="19" xfId="0" applyFont="1" applyFill="1" applyBorder="1" applyAlignment="1" applyProtection="1">
      <alignment horizontal="center" wrapText="1"/>
      <protection locked="0"/>
    </xf>
    <xf numFmtId="0" fontId="4" fillId="2" borderId="23" xfId="0" applyFont="1" applyFill="1" applyBorder="1" applyAlignment="1" applyProtection="1">
      <alignment horizontal="center" wrapText="1"/>
      <protection locked="0"/>
    </xf>
    <xf numFmtId="0" fontId="4" fillId="2" borderId="24" xfId="0" applyFont="1" applyFill="1" applyBorder="1" applyAlignment="1" applyProtection="1">
      <alignment horizontal="center" wrapText="1"/>
      <protection locked="0"/>
    </xf>
    <xf numFmtId="0" fontId="4" fillId="0" borderId="18" xfId="0" applyFont="1" applyBorder="1" applyAlignment="1" applyProtection="1">
      <alignment horizontal="left" wrapText="1"/>
      <protection hidden="1"/>
    </xf>
  </cellXfs>
  <cellStyles count="2">
    <cellStyle name="Currency" xfId="1" builtinId="4"/>
    <cellStyle name="Normal"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05"/>
  <sheetViews>
    <sheetView tabSelected="1" view="pageLayout" zoomScaleNormal="100" workbookViewId="0">
      <selection activeCell="A3" sqref="A3:E3"/>
    </sheetView>
  </sheetViews>
  <sheetFormatPr defaultRowHeight="14.5" x14ac:dyDescent="0.35"/>
  <cols>
    <col min="1" max="1" width="35" customWidth="1"/>
    <col min="2" max="2" width="14.453125" customWidth="1"/>
    <col min="3" max="3" width="15.81640625" bestFit="1" customWidth="1"/>
    <col min="4" max="4" width="17.453125" bestFit="1" customWidth="1"/>
    <col min="5" max="5" width="16.54296875" customWidth="1"/>
  </cols>
  <sheetData>
    <row r="1" spans="1:6" ht="21" customHeight="1" thickTop="1" x14ac:dyDescent="0.45">
      <c r="A1" s="69" t="s">
        <v>20</v>
      </c>
      <c r="B1" s="70"/>
      <c r="C1" s="70"/>
      <c r="D1" s="70"/>
      <c r="E1" s="71"/>
    </row>
    <row r="2" spans="1:6" ht="21" x14ac:dyDescent="0.5">
      <c r="A2" s="72" t="s">
        <v>51</v>
      </c>
      <c r="B2" s="73"/>
      <c r="C2" s="73"/>
      <c r="D2" s="73"/>
      <c r="E2" s="74"/>
    </row>
    <row r="3" spans="1:6" ht="172.75" customHeight="1" thickBot="1" x14ac:dyDescent="0.4">
      <c r="A3" s="75" t="s">
        <v>57</v>
      </c>
      <c r="B3" s="76"/>
      <c r="C3" s="76"/>
      <c r="D3" s="76"/>
      <c r="E3" s="77"/>
    </row>
    <row r="4" spans="1:6" ht="66" customHeight="1" thickBot="1" x14ac:dyDescent="0.55000000000000004">
      <c r="A4" s="1" t="s">
        <v>69</v>
      </c>
      <c r="B4" s="36" t="s">
        <v>38</v>
      </c>
      <c r="C4" s="2">
        <v>85</v>
      </c>
      <c r="D4" s="36" t="s">
        <v>39</v>
      </c>
      <c r="E4" s="31" t="s">
        <v>67</v>
      </c>
      <c r="F4" s="3"/>
    </row>
    <row r="5" spans="1:6" s="39" customFormat="1" ht="18.25" customHeight="1" thickBot="1" x14ac:dyDescent="0.5">
      <c r="A5" s="37" t="s">
        <v>12</v>
      </c>
      <c r="B5" s="36">
        <v>4400023793</v>
      </c>
      <c r="C5" s="36" t="s">
        <v>13</v>
      </c>
      <c r="D5" s="78" t="s">
        <v>68</v>
      </c>
      <c r="E5" s="79"/>
      <c r="F5" s="38"/>
    </row>
    <row r="6" spans="1:6" ht="21" x14ac:dyDescent="0.5">
      <c r="A6" s="66" t="s">
        <v>1</v>
      </c>
      <c r="B6" s="67"/>
      <c r="C6" s="67"/>
      <c r="D6" s="67"/>
      <c r="E6" s="68"/>
      <c r="F6" s="3"/>
    </row>
    <row r="7" spans="1:6" x14ac:dyDescent="0.35">
      <c r="A7" s="4" t="s">
        <v>2</v>
      </c>
      <c r="B7" s="5" t="s">
        <v>3</v>
      </c>
      <c r="C7" s="5" t="s">
        <v>0</v>
      </c>
      <c r="D7" s="5" t="s">
        <v>4</v>
      </c>
      <c r="E7" s="6" t="s">
        <v>5</v>
      </c>
      <c r="F7" s="3"/>
    </row>
    <row r="8" spans="1:6" x14ac:dyDescent="0.35">
      <c r="A8" s="7" t="s">
        <v>70</v>
      </c>
      <c r="B8" s="8" t="s">
        <v>71</v>
      </c>
      <c r="C8" s="9">
        <v>57228</v>
      </c>
      <c r="D8" s="10"/>
      <c r="E8" s="11">
        <f>$C8*D8</f>
        <v>0</v>
      </c>
      <c r="F8" s="3"/>
    </row>
    <row r="9" spans="1:6" ht="18.5" x14ac:dyDescent="0.45">
      <c r="A9" s="50" t="s">
        <v>14</v>
      </c>
      <c r="B9" s="51"/>
      <c r="C9" s="51"/>
      <c r="D9" s="51"/>
      <c r="E9" s="52"/>
      <c r="F9" s="3"/>
    </row>
    <row r="10" spans="1:6" x14ac:dyDescent="0.35">
      <c r="A10" s="12" t="s">
        <v>10</v>
      </c>
      <c r="B10" s="5" t="s">
        <v>3</v>
      </c>
      <c r="C10" s="5" t="s">
        <v>0</v>
      </c>
      <c r="D10" s="5" t="s">
        <v>4</v>
      </c>
      <c r="E10" s="6" t="s">
        <v>5</v>
      </c>
      <c r="F10" s="3"/>
    </row>
    <row r="11" spans="1:6" x14ac:dyDescent="0.35">
      <c r="A11" s="7" t="s">
        <v>72</v>
      </c>
      <c r="B11" s="8" t="s">
        <v>71</v>
      </c>
      <c r="C11" s="15">
        <v>50782</v>
      </c>
      <c r="D11" s="10"/>
      <c r="E11" s="11">
        <f t="shared" ref="E11:E13" si="0">$C11*D11</f>
        <v>0</v>
      </c>
      <c r="F11" s="3"/>
    </row>
    <row r="12" spans="1:6" x14ac:dyDescent="0.35">
      <c r="A12" s="7" t="s">
        <v>74</v>
      </c>
      <c r="B12" s="8" t="s">
        <v>71</v>
      </c>
      <c r="C12" s="15">
        <v>50949</v>
      </c>
      <c r="D12" s="10"/>
      <c r="E12" s="11">
        <f t="shared" si="0"/>
        <v>0</v>
      </c>
      <c r="F12" s="3"/>
    </row>
    <row r="13" spans="1:6" x14ac:dyDescent="0.35">
      <c r="A13" s="13" t="s">
        <v>73</v>
      </c>
      <c r="B13" s="14" t="s">
        <v>71</v>
      </c>
      <c r="C13" s="15">
        <v>57395</v>
      </c>
      <c r="D13" s="10"/>
      <c r="E13" s="11">
        <f t="shared" si="0"/>
        <v>0</v>
      </c>
      <c r="F13" s="3"/>
    </row>
    <row r="14" spans="1:6" x14ac:dyDescent="0.35">
      <c r="A14" s="7" t="s">
        <v>75</v>
      </c>
      <c r="B14" s="16" t="s">
        <v>78</v>
      </c>
      <c r="C14" s="15">
        <v>60540</v>
      </c>
      <c r="D14" s="10"/>
      <c r="E14" s="11">
        <f>$C14*D14</f>
        <v>0</v>
      </c>
      <c r="F14" s="3"/>
    </row>
    <row r="15" spans="1:6" x14ac:dyDescent="0.35">
      <c r="A15" s="7" t="s">
        <v>76</v>
      </c>
      <c r="B15" s="16" t="s">
        <v>78</v>
      </c>
      <c r="C15" s="15">
        <v>54094</v>
      </c>
      <c r="D15" s="10"/>
      <c r="E15" s="11">
        <f>$C15*D15</f>
        <v>0</v>
      </c>
      <c r="F15" s="3"/>
    </row>
    <row r="16" spans="1:6" x14ac:dyDescent="0.35">
      <c r="A16" s="13" t="s">
        <v>77</v>
      </c>
      <c r="B16" s="14" t="s">
        <v>78</v>
      </c>
      <c r="C16" s="15">
        <v>60707</v>
      </c>
      <c r="D16" s="10"/>
      <c r="E16" s="11">
        <f>$C16*D16</f>
        <v>0</v>
      </c>
      <c r="F16" s="3"/>
    </row>
    <row r="17" spans="1:6" x14ac:dyDescent="0.35">
      <c r="A17" s="13" t="s">
        <v>79</v>
      </c>
      <c r="B17" s="14" t="s">
        <v>78</v>
      </c>
      <c r="C17" s="15">
        <v>54261</v>
      </c>
      <c r="D17" s="10"/>
      <c r="E17" s="11">
        <f t="shared" ref="E17" si="1">$C17*D17</f>
        <v>0</v>
      </c>
      <c r="F17" s="3"/>
    </row>
    <row r="18" spans="1:6" s="3" customFormat="1" x14ac:dyDescent="0.35">
      <c r="A18" s="63" t="s">
        <v>80</v>
      </c>
      <c r="B18" s="64"/>
      <c r="C18" s="64"/>
      <c r="D18" s="64"/>
      <c r="E18" s="65"/>
    </row>
    <row r="19" spans="1:6" ht="18.5" x14ac:dyDescent="0.45">
      <c r="A19" s="53" t="s">
        <v>21</v>
      </c>
      <c r="B19" s="54"/>
      <c r="C19" s="55"/>
      <c r="D19" s="55"/>
      <c r="E19" s="56"/>
      <c r="F19" s="3"/>
    </row>
    <row r="20" spans="1:6" x14ac:dyDescent="0.35">
      <c r="A20" s="17" t="s">
        <v>81</v>
      </c>
      <c r="B20" s="18"/>
      <c r="C20" s="17" t="s">
        <v>83</v>
      </c>
      <c r="D20" s="18"/>
      <c r="E20" s="40"/>
      <c r="F20" s="3"/>
    </row>
    <row r="21" spans="1:6" x14ac:dyDescent="0.35">
      <c r="A21" s="19" t="s">
        <v>82</v>
      </c>
      <c r="B21" s="18"/>
      <c r="C21" s="19"/>
      <c r="D21" s="18"/>
      <c r="E21" s="41"/>
      <c r="F21" s="3"/>
    </row>
    <row r="22" spans="1:6" ht="18.5" x14ac:dyDescent="0.45">
      <c r="A22" s="46" t="s">
        <v>6</v>
      </c>
      <c r="B22" s="47"/>
      <c r="C22" s="48"/>
      <c r="D22" s="48"/>
      <c r="E22" s="49"/>
      <c r="F22" s="3"/>
    </row>
    <row r="23" spans="1:6" x14ac:dyDescent="0.35">
      <c r="A23" s="4" t="s">
        <v>22</v>
      </c>
      <c r="B23" s="5" t="s">
        <v>7</v>
      </c>
      <c r="C23" s="5" t="s">
        <v>8</v>
      </c>
      <c r="D23" s="5" t="s">
        <v>9</v>
      </c>
      <c r="E23" s="6" t="s">
        <v>5</v>
      </c>
      <c r="F23" s="3"/>
    </row>
    <row r="24" spans="1:6" x14ac:dyDescent="0.35">
      <c r="A24" s="7" t="s">
        <v>84</v>
      </c>
      <c r="B24" s="20">
        <v>1</v>
      </c>
      <c r="C24" s="21">
        <v>91</v>
      </c>
      <c r="D24" s="10"/>
      <c r="E24" s="11">
        <f>IF(D24="Yes",$C24*SUM($D$8:$D$17),0)</f>
        <v>0</v>
      </c>
      <c r="F24" s="3"/>
    </row>
    <row r="25" spans="1:6" x14ac:dyDescent="0.35">
      <c r="A25" s="7" t="s">
        <v>101</v>
      </c>
      <c r="B25" s="20">
        <v>4</v>
      </c>
      <c r="C25" s="21">
        <v>468</v>
      </c>
      <c r="D25" s="10"/>
      <c r="E25" s="11">
        <f t="shared" ref="E25:E33" si="2">IF(D25="Yes",$C25*SUM($D$8:$D$17),0)</f>
        <v>0</v>
      </c>
      <c r="F25" s="3"/>
    </row>
    <row r="26" spans="1:6" x14ac:dyDescent="0.35">
      <c r="A26" s="7" t="s">
        <v>85</v>
      </c>
      <c r="B26" s="20" t="s">
        <v>86</v>
      </c>
      <c r="C26" s="21">
        <v>291</v>
      </c>
      <c r="D26" s="10"/>
      <c r="E26" s="11">
        <f t="shared" si="2"/>
        <v>0</v>
      </c>
      <c r="F26" s="3"/>
    </row>
    <row r="27" spans="1:6" x14ac:dyDescent="0.35">
      <c r="A27" s="7" t="s">
        <v>87</v>
      </c>
      <c r="B27" s="20" t="s">
        <v>88</v>
      </c>
      <c r="C27" s="21">
        <v>114</v>
      </c>
      <c r="D27" s="10"/>
      <c r="E27" s="11">
        <f t="shared" si="2"/>
        <v>0</v>
      </c>
      <c r="F27" s="3"/>
    </row>
    <row r="28" spans="1:6" x14ac:dyDescent="0.35">
      <c r="A28" s="7" t="s">
        <v>89</v>
      </c>
      <c r="B28" s="20">
        <v>512</v>
      </c>
      <c r="C28" s="21">
        <v>319</v>
      </c>
      <c r="D28" s="10"/>
      <c r="E28" s="11">
        <f t="shared" si="2"/>
        <v>0</v>
      </c>
      <c r="F28" s="3"/>
    </row>
    <row r="29" spans="1:6" x14ac:dyDescent="0.35">
      <c r="A29" s="7" t="s">
        <v>90</v>
      </c>
      <c r="B29" s="20">
        <v>872</v>
      </c>
      <c r="C29" s="43">
        <v>377</v>
      </c>
      <c r="D29" s="10"/>
      <c r="E29" s="11">
        <f t="shared" si="2"/>
        <v>0</v>
      </c>
      <c r="F29" s="3"/>
    </row>
    <row r="30" spans="1:6" x14ac:dyDescent="0.35">
      <c r="A30" s="7" t="s">
        <v>91</v>
      </c>
      <c r="B30" s="20" t="s">
        <v>92</v>
      </c>
      <c r="C30" s="43">
        <v>91</v>
      </c>
      <c r="D30" s="10"/>
      <c r="E30" s="11">
        <f t="shared" si="2"/>
        <v>0</v>
      </c>
      <c r="F30" s="3"/>
    </row>
    <row r="31" spans="1:6" x14ac:dyDescent="0.35">
      <c r="A31" s="7" t="s">
        <v>93</v>
      </c>
      <c r="B31" s="20" t="s">
        <v>94</v>
      </c>
      <c r="C31" s="43">
        <v>1096</v>
      </c>
      <c r="D31" s="10"/>
      <c r="E31" s="11">
        <f t="shared" si="2"/>
        <v>0</v>
      </c>
      <c r="F31" s="3"/>
    </row>
    <row r="32" spans="1:6" x14ac:dyDescent="0.35">
      <c r="A32" s="7" t="s">
        <v>27</v>
      </c>
      <c r="B32" s="20" t="s">
        <v>66</v>
      </c>
      <c r="C32" s="43" t="s">
        <v>29</v>
      </c>
      <c r="D32" s="10"/>
      <c r="E32" s="11">
        <f t="shared" si="2"/>
        <v>0</v>
      </c>
      <c r="F32" s="3"/>
    </row>
    <row r="33" spans="1:6" x14ac:dyDescent="0.35">
      <c r="A33" s="7" t="s">
        <v>95</v>
      </c>
      <c r="B33" s="20">
        <v>525</v>
      </c>
      <c r="C33" s="43" t="s">
        <v>66</v>
      </c>
      <c r="D33" s="10"/>
      <c r="E33" s="11">
        <f t="shared" si="2"/>
        <v>0</v>
      </c>
      <c r="F33" s="3"/>
    </row>
    <row r="34" spans="1:6" ht="29" x14ac:dyDescent="0.35">
      <c r="A34" s="90" t="s">
        <v>96</v>
      </c>
      <c r="B34" s="35" t="s">
        <v>97</v>
      </c>
      <c r="C34" s="34" t="s">
        <v>66</v>
      </c>
      <c r="D34" s="10"/>
      <c r="E34" s="11">
        <f>IF(D34="YES",$C34*SUM($D$8:$D$17),0)</f>
        <v>0</v>
      </c>
      <c r="F34" s="3"/>
    </row>
    <row r="35" spans="1:6" x14ac:dyDescent="0.35">
      <c r="A35" s="42" t="s">
        <v>24</v>
      </c>
      <c r="B35" s="35" t="s">
        <v>66</v>
      </c>
      <c r="C35" s="33" t="s">
        <v>29</v>
      </c>
      <c r="D35" s="10"/>
      <c r="E35" s="11">
        <f>IF(D35="YES",$C35*SUM($D$8:$D$17),0)</f>
        <v>0</v>
      </c>
      <c r="F35" s="3"/>
    </row>
    <row r="36" spans="1:6" x14ac:dyDescent="0.35">
      <c r="A36" s="42" t="s">
        <v>25</v>
      </c>
      <c r="B36" s="35" t="s">
        <v>26</v>
      </c>
      <c r="C36" s="34" t="s">
        <v>66</v>
      </c>
      <c r="D36" s="10"/>
      <c r="E36" s="11">
        <f>IF(D36="YES",$C36*SUM($D$8:$D$17),0)</f>
        <v>0</v>
      </c>
      <c r="F36" s="3"/>
    </row>
    <row r="37" spans="1:6" ht="18.5" x14ac:dyDescent="0.45">
      <c r="A37" s="46" t="s">
        <v>28</v>
      </c>
      <c r="B37" s="47"/>
      <c r="C37" s="47"/>
      <c r="D37" s="47"/>
      <c r="E37" s="62"/>
      <c r="F37" s="3"/>
    </row>
    <row r="38" spans="1:6" x14ac:dyDescent="0.35">
      <c r="A38" s="13" t="s">
        <v>30</v>
      </c>
      <c r="B38" s="22" t="s">
        <v>59</v>
      </c>
      <c r="C38" s="23">
        <v>10995</v>
      </c>
      <c r="D38" s="10"/>
      <c r="E38" s="11">
        <f t="shared" ref="E38:E48" si="3">IF(D38="Yes",$C38*SUM($D$8:$D$17),0)</f>
        <v>0</v>
      </c>
      <c r="F38" s="3"/>
    </row>
    <row r="39" spans="1:6" x14ac:dyDescent="0.35">
      <c r="A39" s="13" t="s">
        <v>31</v>
      </c>
      <c r="B39" s="22" t="s">
        <v>60</v>
      </c>
      <c r="C39" s="23">
        <v>13778</v>
      </c>
      <c r="D39" s="10"/>
      <c r="E39" s="11">
        <f t="shared" si="3"/>
        <v>0</v>
      </c>
      <c r="F39" s="3"/>
    </row>
    <row r="40" spans="1:6" x14ac:dyDescent="0.35">
      <c r="A40" s="13" t="s">
        <v>32</v>
      </c>
      <c r="B40" s="22" t="s">
        <v>61</v>
      </c>
      <c r="C40" s="23">
        <v>14189</v>
      </c>
      <c r="D40" s="10"/>
      <c r="E40" s="11">
        <f t="shared" si="3"/>
        <v>0</v>
      </c>
      <c r="F40" s="3"/>
    </row>
    <row r="41" spans="1:6" x14ac:dyDescent="0.35">
      <c r="A41" s="13" t="s">
        <v>33</v>
      </c>
      <c r="B41" s="22" t="s">
        <v>62</v>
      </c>
      <c r="C41" s="23">
        <v>16972</v>
      </c>
      <c r="D41" s="10"/>
      <c r="E41" s="11">
        <f t="shared" si="3"/>
        <v>0</v>
      </c>
      <c r="F41" s="3"/>
    </row>
    <row r="42" spans="1:6" x14ac:dyDescent="0.35">
      <c r="A42" s="13" t="s">
        <v>37</v>
      </c>
      <c r="B42" s="22" t="s">
        <v>52</v>
      </c>
      <c r="C42" s="23">
        <v>6518</v>
      </c>
      <c r="D42" s="10"/>
      <c r="E42" s="11">
        <f t="shared" si="3"/>
        <v>0</v>
      </c>
      <c r="F42" s="3"/>
    </row>
    <row r="43" spans="1:6" x14ac:dyDescent="0.35">
      <c r="A43" s="13" t="s">
        <v>34</v>
      </c>
      <c r="B43" s="22" t="s">
        <v>63</v>
      </c>
      <c r="C43" s="23">
        <v>6148</v>
      </c>
      <c r="D43" s="10"/>
      <c r="E43" s="11">
        <f t="shared" si="3"/>
        <v>0</v>
      </c>
      <c r="F43" s="3"/>
    </row>
    <row r="44" spans="1:6" x14ac:dyDescent="0.35">
      <c r="A44" s="13" t="s">
        <v>36</v>
      </c>
      <c r="B44" s="22" t="s">
        <v>53</v>
      </c>
      <c r="C44" s="23">
        <v>6817</v>
      </c>
      <c r="D44" s="10"/>
      <c r="E44" s="11">
        <f t="shared" si="3"/>
        <v>0</v>
      </c>
      <c r="F44" s="3"/>
    </row>
    <row r="45" spans="1:6" x14ac:dyDescent="0.35">
      <c r="A45" s="13" t="s">
        <v>35</v>
      </c>
      <c r="B45" s="22" t="s">
        <v>64</v>
      </c>
      <c r="C45" s="23">
        <v>6849</v>
      </c>
      <c r="D45" s="10"/>
      <c r="E45" s="11">
        <f t="shared" si="3"/>
        <v>0</v>
      </c>
      <c r="F45" s="3"/>
    </row>
    <row r="46" spans="1:6" x14ac:dyDescent="0.35">
      <c r="A46" s="13" t="s">
        <v>98</v>
      </c>
      <c r="B46" s="22" t="s">
        <v>54</v>
      </c>
      <c r="C46" s="23">
        <v>16596</v>
      </c>
      <c r="D46" s="10"/>
      <c r="E46" s="11">
        <f t="shared" si="3"/>
        <v>0</v>
      </c>
      <c r="F46" s="3"/>
    </row>
    <row r="47" spans="1:6" x14ac:dyDescent="0.35">
      <c r="A47" s="13" t="s">
        <v>99</v>
      </c>
      <c r="B47" s="22" t="s">
        <v>55</v>
      </c>
      <c r="C47" s="23">
        <v>16987</v>
      </c>
      <c r="D47" s="10"/>
      <c r="E47" s="11">
        <f t="shared" si="3"/>
        <v>0</v>
      </c>
      <c r="F47" s="3"/>
    </row>
    <row r="48" spans="1:6" ht="29" x14ac:dyDescent="0.35">
      <c r="A48" s="13" t="s">
        <v>65</v>
      </c>
      <c r="B48" s="22"/>
      <c r="C48" s="23">
        <v>750</v>
      </c>
      <c r="D48" s="10"/>
      <c r="E48" s="11">
        <f t="shared" si="3"/>
        <v>0</v>
      </c>
      <c r="F48" s="3"/>
    </row>
    <row r="49" spans="1:6" x14ac:dyDescent="0.35">
      <c r="A49" s="44" t="s">
        <v>17</v>
      </c>
      <c r="B49" s="45"/>
      <c r="C49" s="45"/>
      <c r="D49" s="8" t="s">
        <v>11</v>
      </c>
      <c r="E49" s="24">
        <f>IF(SUM(D8:D17)=0,0,SUM(E8:E48)/SUM(D8:D17))</f>
        <v>0</v>
      </c>
      <c r="F49" s="3"/>
    </row>
    <row r="50" spans="1:6" ht="18.5" x14ac:dyDescent="0.45">
      <c r="A50" s="57" t="s">
        <v>15</v>
      </c>
      <c r="B50" s="58"/>
      <c r="C50" s="58"/>
      <c r="D50" s="58"/>
      <c r="E50" s="59"/>
      <c r="F50" s="3"/>
    </row>
    <row r="51" spans="1:6" x14ac:dyDescent="0.35">
      <c r="A51" s="60" t="s">
        <v>16</v>
      </c>
      <c r="B51" s="61"/>
      <c r="C51" s="61"/>
      <c r="D51" s="61"/>
      <c r="E51" s="11">
        <f>ROUND(0.0035*E49,2)</f>
        <v>0</v>
      </c>
      <c r="F51" s="3"/>
    </row>
    <row r="52" spans="1:6" x14ac:dyDescent="0.35">
      <c r="A52" s="60" t="s">
        <v>100</v>
      </c>
      <c r="B52" s="61"/>
      <c r="C52" s="61"/>
      <c r="D52" s="61"/>
      <c r="E52" s="11">
        <v>11.25</v>
      </c>
      <c r="F52" s="3"/>
    </row>
    <row r="53" spans="1:6" x14ac:dyDescent="0.35">
      <c r="A53" s="60" t="s">
        <v>23</v>
      </c>
      <c r="B53" s="61"/>
      <c r="C53" s="61"/>
      <c r="D53" s="61"/>
      <c r="E53" s="11">
        <v>20</v>
      </c>
      <c r="F53" s="3"/>
    </row>
    <row r="54" spans="1:6" x14ac:dyDescent="0.35">
      <c r="A54" s="44" t="s">
        <v>18</v>
      </c>
      <c r="B54" s="45"/>
      <c r="C54" s="45"/>
      <c r="D54" s="8" t="s">
        <v>11</v>
      </c>
      <c r="E54" s="11">
        <f>IF(SUM(E49:E53)&lt;100,0,SUM(E49:E53))</f>
        <v>0</v>
      </c>
      <c r="F54" s="3"/>
    </row>
    <row r="55" spans="1:6" x14ac:dyDescent="0.35">
      <c r="A55" s="44" t="s">
        <v>19</v>
      </c>
      <c r="B55" s="45"/>
      <c r="C55" s="45"/>
      <c r="D55" s="8" t="str">
        <f>IF(SUM(D8:D16)=0,"",IF(SUM(D8:D16)=1,"1 Vehicle",SUM(D8:D16)&amp;" Vehicles"))</f>
        <v/>
      </c>
      <c r="E55" s="11">
        <f>E54*SUM(D8:D17)</f>
        <v>0</v>
      </c>
      <c r="F55" s="3"/>
    </row>
    <row r="56" spans="1:6" ht="22.4" customHeight="1" x14ac:dyDescent="0.45">
      <c r="A56" s="86" t="s">
        <v>40</v>
      </c>
      <c r="B56" s="86"/>
      <c r="C56" s="86"/>
      <c r="D56" s="86"/>
      <c r="E56" s="86"/>
      <c r="F56" s="3"/>
    </row>
    <row r="57" spans="1:6" x14ac:dyDescent="0.35">
      <c r="A57" s="25" t="s">
        <v>41</v>
      </c>
      <c r="B57" s="87"/>
      <c r="C57" s="87"/>
      <c r="D57" s="26" t="s">
        <v>42</v>
      </c>
      <c r="E57" s="30"/>
      <c r="F57" s="3"/>
    </row>
    <row r="58" spans="1:6" x14ac:dyDescent="0.35">
      <c r="A58" s="25" t="s">
        <v>43</v>
      </c>
      <c r="B58" s="87"/>
      <c r="C58" s="87"/>
      <c r="D58" s="26" t="s">
        <v>58</v>
      </c>
      <c r="E58" s="32"/>
      <c r="F58" s="3"/>
    </row>
    <row r="59" spans="1:6" x14ac:dyDescent="0.35">
      <c r="A59" s="25" t="s">
        <v>44</v>
      </c>
      <c r="B59" s="88"/>
      <c r="C59" s="89"/>
      <c r="D59" s="26" t="s">
        <v>45</v>
      </c>
      <c r="E59" s="30"/>
      <c r="F59" s="3"/>
    </row>
    <row r="60" spans="1:6" ht="17.5" customHeight="1" thickBot="1" x14ac:dyDescent="0.5">
      <c r="A60" s="58" t="s">
        <v>46</v>
      </c>
      <c r="B60" s="58"/>
      <c r="C60" s="58"/>
      <c r="D60" s="58"/>
      <c r="E60" s="58"/>
      <c r="F60" s="3"/>
    </row>
    <row r="61" spans="1:6" x14ac:dyDescent="0.35">
      <c r="A61" s="27" t="s">
        <v>56</v>
      </c>
      <c r="B61" s="80" t="s">
        <v>47</v>
      </c>
      <c r="C61" s="80"/>
      <c r="D61" s="28" t="s">
        <v>48</v>
      </c>
      <c r="E61" s="29">
        <v>310062165</v>
      </c>
      <c r="F61" s="3"/>
    </row>
    <row r="62" spans="1:6" x14ac:dyDescent="0.35">
      <c r="A62" s="25" t="s">
        <v>43</v>
      </c>
      <c r="B62" s="81" t="s">
        <v>50</v>
      </c>
      <c r="C62" s="81"/>
      <c r="D62" s="81"/>
      <c r="E62" s="82"/>
      <c r="F62" s="3"/>
    </row>
    <row r="63" spans="1:6" x14ac:dyDescent="0.35">
      <c r="A63" s="25" t="s">
        <v>44</v>
      </c>
      <c r="B63" s="83" t="s">
        <v>49</v>
      </c>
      <c r="C63" s="84"/>
      <c r="D63" s="84"/>
      <c r="E63" s="85"/>
      <c r="F63" s="3"/>
    </row>
    <row r="64" spans="1:6" x14ac:dyDescent="0.35">
      <c r="A64" s="3"/>
      <c r="B64" s="3"/>
      <c r="C64" s="3"/>
      <c r="D64" s="3"/>
      <c r="E64" s="3"/>
      <c r="F64" s="3"/>
    </row>
    <row r="65" spans="1:6" x14ac:dyDescent="0.35">
      <c r="A65" s="3"/>
      <c r="B65" s="3"/>
      <c r="C65" s="3"/>
      <c r="D65" s="3"/>
      <c r="E65" s="3"/>
      <c r="F65" s="3"/>
    </row>
    <row r="66" spans="1:6" x14ac:dyDescent="0.35">
      <c r="A66" s="3"/>
      <c r="B66" s="3"/>
      <c r="C66" s="3"/>
      <c r="D66" s="3"/>
      <c r="E66" s="3"/>
      <c r="F66" s="3"/>
    </row>
    <row r="67" spans="1:6" x14ac:dyDescent="0.35">
      <c r="A67" s="3"/>
      <c r="B67" s="3"/>
      <c r="C67" s="3"/>
      <c r="D67" s="3"/>
      <c r="E67" s="3"/>
      <c r="F67" s="3"/>
    </row>
    <row r="68" spans="1:6" x14ac:dyDescent="0.35">
      <c r="A68" s="3"/>
      <c r="B68" s="3"/>
      <c r="C68" s="3"/>
      <c r="D68" s="3"/>
      <c r="E68" s="3"/>
      <c r="F68" s="3"/>
    </row>
    <row r="69" spans="1:6" x14ac:dyDescent="0.35">
      <c r="A69" s="3"/>
      <c r="B69" s="3"/>
      <c r="C69" s="3"/>
      <c r="D69" s="3"/>
      <c r="E69" s="3"/>
      <c r="F69" s="3"/>
    </row>
    <row r="70" spans="1:6" x14ac:dyDescent="0.35">
      <c r="A70" s="3"/>
      <c r="B70" s="3"/>
      <c r="C70" s="3"/>
      <c r="D70" s="3"/>
      <c r="E70" s="3"/>
      <c r="F70" s="3"/>
    </row>
    <row r="71" spans="1:6" x14ac:dyDescent="0.35">
      <c r="A71" s="3"/>
      <c r="B71" s="3"/>
      <c r="C71" s="3"/>
      <c r="D71" s="3"/>
      <c r="E71" s="3"/>
      <c r="F71" s="3"/>
    </row>
    <row r="72" spans="1:6" x14ac:dyDescent="0.35">
      <c r="A72" s="3"/>
      <c r="B72" s="3"/>
      <c r="C72" s="3"/>
      <c r="D72" s="3"/>
      <c r="E72" s="3"/>
      <c r="F72" s="3"/>
    </row>
    <row r="73" spans="1:6" x14ac:dyDescent="0.35">
      <c r="A73" s="3"/>
      <c r="B73" s="3"/>
      <c r="C73" s="3"/>
      <c r="D73" s="3"/>
      <c r="E73" s="3"/>
      <c r="F73" s="3"/>
    </row>
    <row r="74" spans="1:6" x14ac:dyDescent="0.35">
      <c r="A74" s="3"/>
      <c r="B74" s="3"/>
      <c r="C74" s="3"/>
      <c r="D74" s="3"/>
      <c r="E74" s="3"/>
      <c r="F74" s="3"/>
    </row>
    <row r="75" spans="1:6" x14ac:dyDescent="0.35">
      <c r="A75" s="3"/>
      <c r="B75" s="3"/>
      <c r="C75" s="3"/>
      <c r="D75" s="3"/>
      <c r="E75" s="3"/>
      <c r="F75" s="3"/>
    </row>
    <row r="76" spans="1:6" x14ac:dyDescent="0.35">
      <c r="A76" s="3"/>
      <c r="B76" s="3"/>
      <c r="C76" s="3"/>
      <c r="D76" s="3"/>
      <c r="E76" s="3"/>
      <c r="F76" s="3"/>
    </row>
    <row r="77" spans="1:6" x14ac:dyDescent="0.35">
      <c r="A77" s="3"/>
      <c r="B77" s="3"/>
      <c r="C77" s="3"/>
      <c r="D77" s="3"/>
      <c r="E77" s="3"/>
      <c r="F77" s="3"/>
    </row>
    <row r="78" spans="1:6" x14ac:dyDescent="0.35">
      <c r="A78" s="3"/>
      <c r="B78" s="3"/>
      <c r="C78" s="3"/>
      <c r="D78" s="3"/>
      <c r="E78" s="3"/>
      <c r="F78" s="3"/>
    </row>
    <row r="79" spans="1:6" x14ac:dyDescent="0.35">
      <c r="A79" s="3"/>
      <c r="B79" s="3"/>
      <c r="C79" s="3"/>
      <c r="D79" s="3"/>
      <c r="E79" s="3"/>
      <c r="F79" s="3"/>
    </row>
    <row r="80" spans="1:6" x14ac:dyDescent="0.35">
      <c r="A80" s="3"/>
      <c r="B80" s="3"/>
      <c r="C80" s="3"/>
      <c r="D80" s="3"/>
      <c r="E80" s="3"/>
      <c r="F80" s="3"/>
    </row>
    <row r="81" spans="1:6" x14ac:dyDescent="0.35">
      <c r="A81" s="3"/>
      <c r="B81" s="3"/>
      <c r="C81" s="3"/>
      <c r="D81" s="3"/>
      <c r="E81" s="3"/>
      <c r="F81" s="3"/>
    </row>
    <row r="82" spans="1:6" x14ac:dyDescent="0.35">
      <c r="A82" s="3"/>
      <c r="B82" s="3"/>
      <c r="C82" s="3"/>
      <c r="D82" s="3"/>
      <c r="E82" s="3"/>
      <c r="F82" s="3"/>
    </row>
    <row r="83" spans="1:6" x14ac:dyDescent="0.35">
      <c r="A83" s="3"/>
      <c r="B83" s="3"/>
      <c r="C83" s="3"/>
      <c r="D83" s="3"/>
      <c r="E83" s="3"/>
      <c r="F83" s="3"/>
    </row>
    <row r="84" spans="1:6" x14ac:dyDescent="0.35">
      <c r="A84" s="3"/>
      <c r="B84" s="3"/>
      <c r="C84" s="3"/>
      <c r="D84" s="3"/>
      <c r="E84" s="3"/>
      <c r="F84" s="3"/>
    </row>
    <row r="85" spans="1:6" x14ac:dyDescent="0.35">
      <c r="A85" s="3"/>
      <c r="B85" s="3"/>
      <c r="C85" s="3"/>
      <c r="D85" s="3"/>
      <c r="E85" s="3"/>
      <c r="F85" s="3"/>
    </row>
    <row r="86" spans="1:6" x14ac:dyDescent="0.35">
      <c r="A86" s="3"/>
      <c r="B86" s="3"/>
      <c r="C86" s="3"/>
      <c r="D86" s="3"/>
      <c r="E86" s="3"/>
      <c r="F86" s="3"/>
    </row>
    <row r="87" spans="1:6" x14ac:dyDescent="0.35">
      <c r="A87" s="3"/>
      <c r="B87" s="3"/>
      <c r="C87" s="3"/>
      <c r="D87" s="3"/>
      <c r="E87" s="3"/>
      <c r="F87" s="3"/>
    </row>
    <row r="88" spans="1:6" x14ac:dyDescent="0.35">
      <c r="A88" s="3"/>
      <c r="B88" s="3"/>
      <c r="C88" s="3"/>
      <c r="D88" s="3"/>
      <c r="E88" s="3"/>
      <c r="F88" s="3"/>
    </row>
    <row r="89" spans="1:6" x14ac:dyDescent="0.35">
      <c r="A89" s="3"/>
      <c r="B89" s="3"/>
      <c r="C89" s="3"/>
      <c r="D89" s="3"/>
      <c r="E89" s="3"/>
      <c r="F89" s="3"/>
    </row>
    <row r="90" spans="1:6" x14ac:dyDescent="0.35">
      <c r="A90" s="3"/>
      <c r="B90" s="3"/>
      <c r="C90" s="3"/>
      <c r="D90" s="3"/>
      <c r="E90" s="3"/>
      <c r="F90" s="3"/>
    </row>
    <row r="91" spans="1:6" x14ac:dyDescent="0.35">
      <c r="A91" s="3"/>
      <c r="B91" s="3"/>
      <c r="C91" s="3"/>
      <c r="D91" s="3"/>
      <c r="E91" s="3"/>
      <c r="F91" s="3"/>
    </row>
    <row r="92" spans="1:6" x14ac:dyDescent="0.35">
      <c r="A92" s="3"/>
      <c r="B92" s="3"/>
      <c r="C92" s="3"/>
      <c r="D92" s="3"/>
      <c r="E92" s="3"/>
      <c r="F92" s="3"/>
    </row>
    <row r="93" spans="1:6" x14ac:dyDescent="0.35">
      <c r="A93" s="3"/>
      <c r="B93" s="3"/>
      <c r="C93" s="3"/>
      <c r="D93" s="3"/>
      <c r="E93" s="3"/>
      <c r="F93" s="3"/>
    </row>
    <row r="94" spans="1:6" x14ac:dyDescent="0.35">
      <c r="A94" s="3"/>
      <c r="B94" s="3"/>
      <c r="C94" s="3"/>
      <c r="D94" s="3"/>
      <c r="E94" s="3"/>
      <c r="F94" s="3"/>
    </row>
    <row r="95" spans="1:6" x14ac:dyDescent="0.35">
      <c r="A95" s="3"/>
      <c r="B95" s="3"/>
      <c r="C95" s="3"/>
      <c r="D95" s="3"/>
      <c r="E95" s="3"/>
      <c r="F95" s="3"/>
    </row>
    <row r="96" spans="1:6" x14ac:dyDescent="0.35">
      <c r="A96" s="3"/>
      <c r="B96" s="3"/>
      <c r="C96" s="3"/>
      <c r="D96" s="3"/>
      <c r="E96" s="3"/>
      <c r="F96" s="3"/>
    </row>
    <row r="97" spans="1:6" x14ac:dyDescent="0.35">
      <c r="A97" s="3"/>
      <c r="B97" s="3"/>
      <c r="C97" s="3"/>
      <c r="D97" s="3"/>
      <c r="E97" s="3"/>
      <c r="F97" s="3"/>
    </row>
    <row r="98" spans="1:6" x14ac:dyDescent="0.35">
      <c r="A98" s="3"/>
      <c r="B98" s="3"/>
      <c r="C98" s="3"/>
      <c r="D98" s="3"/>
      <c r="E98" s="3"/>
      <c r="F98" s="3"/>
    </row>
    <row r="99" spans="1:6" x14ac:dyDescent="0.35">
      <c r="A99" s="3"/>
      <c r="B99" s="3"/>
      <c r="C99" s="3"/>
      <c r="D99" s="3"/>
      <c r="E99" s="3"/>
      <c r="F99" s="3"/>
    </row>
    <row r="100" spans="1:6" x14ac:dyDescent="0.35">
      <c r="A100" s="3"/>
      <c r="B100" s="3"/>
      <c r="C100" s="3"/>
      <c r="D100" s="3"/>
      <c r="E100" s="3"/>
      <c r="F100" s="3"/>
    </row>
    <row r="101" spans="1:6" x14ac:dyDescent="0.35">
      <c r="A101" s="3"/>
      <c r="B101" s="3"/>
      <c r="C101" s="3"/>
      <c r="D101" s="3"/>
      <c r="E101" s="3"/>
      <c r="F101" s="3"/>
    </row>
    <row r="102" spans="1:6" x14ac:dyDescent="0.35">
      <c r="A102" s="3"/>
      <c r="B102" s="3"/>
      <c r="C102" s="3"/>
      <c r="D102" s="3"/>
      <c r="E102" s="3"/>
      <c r="F102" s="3"/>
    </row>
    <row r="103" spans="1:6" x14ac:dyDescent="0.35">
      <c r="A103" s="3"/>
      <c r="B103" s="3"/>
      <c r="C103" s="3"/>
      <c r="D103" s="3"/>
      <c r="E103" s="3"/>
      <c r="F103" s="3"/>
    </row>
    <row r="104" spans="1:6" x14ac:dyDescent="0.35">
      <c r="A104" s="3"/>
      <c r="B104" s="3"/>
      <c r="C104" s="3"/>
      <c r="D104" s="3"/>
      <c r="E104" s="3"/>
      <c r="F104" s="3"/>
    </row>
    <row r="105" spans="1:6" x14ac:dyDescent="0.35">
      <c r="A105" s="3"/>
      <c r="B105" s="3"/>
      <c r="C105" s="3"/>
      <c r="D105" s="3"/>
      <c r="E105" s="3"/>
      <c r="F105" s="3"/>
    </row>
  </sheetData>
  <sheetProtection algorithmName="SHA-512" hashValue="5b+3JNsvjYUFuh+lmwPuTuBx5ekCBE9LqAU9srfzdz+fNLT4yuma1+mjPVArBl8ZwcBzZRtdNjeC3dcaOMG9Eg==" saltValue="/5cWZLOEdznbTlS9IjvGdw==" spinCount="100000" sheet="1" formatColumns="0" formatRows="0"/>
  <mergeCells count="25">
    <mergeCell ref="B61:C61"/>
    <mergeCell ref="B62:E62"/>
    <mergeCell ref="B63:E63"/>
    <mergeCell ref="A56:E56"/>
    <mergeCell ref="B57:C57"/>
    <mergeCell ref="B58:C58"/>
    <mergeCell ref="B59:C59"/>
    <mergeCell ref="A60:E60"/>
    <mergeCell ref="A6:E6"/>
    <mergeCell ref="A1:E1"/>
    <mergeCell ref="A2:E2"/>
    <mergeCell ref="A3:E3"/>
    <mergeCell ref="D5:E5"/>
    <mergeCell ref="A54:C54"/>
    <mergeCell ref="A55:C55"/>
    <mergeCell ref="A22:E22"/>
    <mergeCell ref="A9:E9"/>
    <mergeCell ref="A49:C49"/>
    <mergeCell ref="A19:E19"/>
    <mergeCell ref="A50:E50"/>
    <mergeCell ref="A51:D51"/>
    <mergeCell ref="A52:D52"/>
    <mergeCell ref="A53:D53"/>
    <mergeCell ref="A37:E37"/>
    <mergeCell ref="A18:E18"/>
  </mergeCells>
  <dataValidations count="2">
    <dataValidation type="list" allowBlank="1" showInputMessage="1" showErrorMessage="1" sqref="D24:D36 D38:D48">
      <formula1>"Yes, "</formula1>
    </dataValidation>
    <dataValidation type="custom" allowBlank="1" showInputMessage="1" showErrorMessage="1" error="Only one vehicle configuration may be used on each spreadsheet." sqref="D8">
      <formula1>IF(SUM(D11:D17)=0,TRUE,FALSE)</formula1>
    </dataValidation>
  </dataValidations>
  <pageMargins left="0.7" right="0.7" top="0.75" bottom="0.75" header="0.3" footer="0.3"/>
  <pageSetup scale="91" fitToHeight="0" orientation="portrait" r:id="rId1"/>
  <headerFooter>
    <oddHeader>&amp;CPO# ____________________________&amp;R6/5/2023</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85</vt:lpstr>
    </vt:vector>
  </TitlesOfParts>
  <Company>State of Louisiana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Austin Bachman</dc:creator>
  <cp:lastModifiedBy>Amy Gotreaux</cp:lastModifiedBy>
  <cp:lastPrinted>2019-06-21T14:50:41Z</cp:lastPrinted>
  <dcterms:created xsi:type="dcterms:W3CDTF">2016-08-11T20:23:26Z</dcterms:created>
  <dcterms:modified xsi:type="dcterms:W3CDTF">2023-08-09T15:44:57Z</dcterms:modified>
</cp:coreProperties>
</file>