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G:\Commodities Teams\Amy G files\Courtesy Ford - Current Status &amp; Order Sheets\Order Sheets\"/>
    </mc:Choice>
  </mc:AlternateContent>
  <xr:revisionPtr revIDLastSave="0" documentId="13_ncr:1_{4D305EA4-2C40-4D37-87B1-B826799E48B7}" xr6:coauthVersionLast="47" xr6:coauthVersionMax="47" xr10:uidLastSave="{00000000-0000-0000-0000-000000000000}"/>
  <bookViews>
    <workbookView xWindow="-120" yWindow="-120" windowWidth="29040" windowHeight="15720" xr2:uid="{00000000-000D-0000-FFFF-FFFF00000000}"/>
  </bookViews>
  <sheets>
    <sheet name="Line 8-F150 Responder" sheetId="1" r:id="rId1"/>
    <sheet name="Instructions" sheetId="2" r:id="rId2"/>
    <sheet name="Sheet3" sheetId="3"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8" i="1" l="1"/>
  <c r="E37" i="1"/>
  <c r="E28" i="1"/>
  <c r="E27" i="1"/>
  <c r="E16" i="1"/>
  <c r="E15" i="1"/>
  <c r="E32" i="1"/>
  <c r="E18" i="1" l="1"/>
  <c r="E19" i="1"/>
  <c r="E20" i="1"/>
  <c r="E21" i="1"/>
  <c r="E22" i="1"/>
  <c r="E23" i="1"/>
  <c r="E24" i="1"/>
  <c r="E25" i="1"/>
  <c r="E26" i="1"/>
  <c r="E29" i="1"/>
  <c r="E30" i="1"/>
  <c r="E31" i="1"/>
  <c r="E33" i="1"/>
  <c r="E34" i="1"/>
  <c r="E35" i="1"/>
  <c r="E36" i="1"/>
  <c r="E39" i="1"/>
  <c r="E17" i="1" l="1"/>
  <c r="E43" i="1" l="1"/>
  <c r="D46" i="1" l="1"/>
  <c r="E7" i="1" l="1"/>
  <c r="E40" i="1" l="1"/>
  <c r="E42" i="1" s="1"/>
  <c r="E45" i="1" s="1"/>
  <c r="E46" i="1" s="1"/>
</calcChain>
</file>

<file path=xl/sharedStrings.xml><?xml version="1.0" encoding="utf-8"?>
<sst xmlns="http://schemas.openxmlformats.org/spreadsheetml/2006/main" count="110" uniqueCount="95">
  <si>
    <t>This spreadsheet is not a purchase order</t>
  </si>
  <si>
    <t>Order Sheet Instructions</t>
  </si>
  <si>
    <t xml:space="preserve">1) Only one vehicle configuration may be entered on each Order Sheet.  Use a separate Order Sheet for each different vehicle configuration being ordered.  The listed configurations are the only configurations available.  However, additional configurations may be added to the contract upon request.  To request additional configurations, contact the dealer or OSP.
2) Enter the number of vehicles being ordered in the tan boxes under either Base Vehicle or Optional Configurations. 
3) Under Available Exterior Colors, enter the number of vehicles in the tan boxes to the right of the desired color(s).  Multiple Colors may be ordered on one Order Sheet. 
4) Under Optional Equipment, select "Yes" in the tan box if the option is desired.  Leave blank or select "No" if the option is not desired.  The listed options are the only options available.  However, additional options may be added to the contract upon request.  To request an option be added to the contract, contact the dealer or OSP.
5) The cost per vehicle and total order cost will automatically calculate at the bottom of the Order Sheet.  </t>
  </si>
  <si>
    <t>Contract Line</t>
  </si>
  <si>
    <t>Delivery ARO</t>
  </si>
  <si>
    <t>State Contract Number</t>
  </si>
  <si>
    <t>Vendor</t>
  </si>
  <si>
    <t>Courtesy Ford</t>
  </si>
  <si>
    <t>Base Vehicle</t>
  </si>
  <si>
    <t>Vehicle Description</t>
  </si>
  <si>
    <t>Order Code</t>
  </si>
  <si>
    <t>Unit Price</t>
  </si>
  <si>
    <t>Quantity</t>
  </si>
  <si>
    <t>Extended Price</t>
  </si>
  <si>
    <t>4WD with 3.5L EcoBoost V6 Engine</t>
  </si>
  <si>
    <t>Available Exterior Colors</t>
  </si>
  <si>
    <t>Optional Equipment</t>
  </si>
  <si>
    <t>Option Description</t>
  </si>
  <si>
    <t>Option Code</t>
  </si>
  <si>
    <t>Option Unit Price</t>
  </si>
  <si>
    <t>Add Option</t>
  </si>
  <si>
    <t>AM</t>
  </si>
  <si>
    <t>Daytime Running Lamps</t>
  </si>
  <si>
    <t>Cost for Each Vehicle Plus Options</t>
  </si>
  <si>
    <t>1 EA</t>
  </si>
  <si>
    <t>Additional Costs</t>
  </si>
  <si>
    <t>0.35% Contract Administrative Fee</t>
  </si>
  <si>
    <t>LA DEQ Waste Tire Fee (5 tires X $2.25 each)</t>
  </si>
  <si>
    <t>LA Safety Inspection Sticker - 2 Year</t>
  </si>
  <si>
    <t>Total Cost for Each Vehicle</t>
  </si>
  <si>
    <t>Total Cost for All Vehicles</t>
  </si>
  <si>
    <t>Agency  Information</t>
  </si>
  <si>
    <t>LPAA Approval No</t>
  </si>
  <si>
    <t>Phone:</t>
  </si>
  <si>
    <t>Email:</t>
  </si>
  <si>
    <t>Shopping Cart</t>
  </si>
  <si>
    <t>Vendor Information</t>
  </si>
  <si>
    <t>Mike Solomon</t>
  </si>
  <si>
    <t xml:space="preserve">Vendor No. </t>
  </si>
  <si>
    <t>337-332-2145</t>
  </si>
  <si>
    <t>msolomon@courtesyautomotive.com</t>
  </si>
  <si>
    <t>Agency Name</t>
  </si>
  <si>
    <t>Contact Name:</t>
  </si>
  <si>
    <t>Ford F-150 Police Responder XL PPV</t>
  </si>
  <si>
    <t>(YZ) Oxford White</t>
  </si>
  <si>
    <t>W1P-150A</t>
  </si>
  <si>
    <t>Fog Lamps</t>
  </si>
  <si>
    <t>Spray in Bedliner</t>
  </si>
  <si>
    <t>Trailer Brake Controller</t>
  </si>
  <si>
    <t>67T</t>
  </si>
  <si>
    <t>(UM) Agate Black</t>
  </si>
  <si>
    <t>Rear Defroster with Rear Privacy Glass</t>
  </si>
  <si>
    <t>(JS) Iconic Silver</t>
  </si>
  <si>
    <t>(M7) Carbonized Gray</t>
  </si>
  <si>
    <t>(HX) Antimatter Blue</t>
  </si>
  <si>
    <t>Running Boards</t>
  </si>
  <si>
    <t>18B</t>
  </si>
  <si>
    <t>Engine Block Heater</t>
  </si>
  <si>
    <t>41H</t>
  </si>
  <si>
    <t xml:space="preserve">Police Engine Idle </t>
  </si>
  <si>
    <t>Pre-Collission Assist</t>
  </si>
  <si>
    <t>54R/59S</t>
  </si>
  <si>
    <t>SYNC4</t>
  </si>
  <si>
    <t>Badge Delete</t>
  </si>
  <si>
    <t>41A</t>
  </si>
  <si>
    <t>47R</t>
  </si>
  <si>
    <t>Interior Upgrade Package</t>
  </si>
  <si>
    <t>Remote Keyless-Entry key Fob</t>
  </si>
  <si>
    <t>67P</t>
  </si>
  <si>
    <t>180-350 Days ARO</t>
  </si>
  <si>
    <t>53A</t>
  </si>
  <si>
    <t>17C/595</t>
  </si>
  <si>
    <t>19A</t>
  </si>
  <si>
    <t xml:space="preserve">Blind Spot Monitoring System </t>
  </si>
  <si>
    <t>Carpet and Mats</t>
  </si>
  <si>
    <t>Rear Wheel Well Liner</t>
  </si>
  <si>
    <t>96l</t>
  </si>
  <si>
    <t>STD</t>
  </si>
  <si>
    <t xml:space="preserve">Trailer Tow Package </t>
  </si>
  <si>
    <t>59E</t>
  </si>
  <si>
    <t>59F</t>
  </si>
  <si>
    <t>Heated Power Mirrors LED Approacch Lamps</t>
  </si>
  <si>
    <t>18" Aluminum Wheels</t>
  </si>
  <si>
    <t>64H</t>
  </si>
  <si>
    <t>(E4) Vermillion Read</t>
  </si>
  <si>
    <t>(GR) Green</t>
  </si>
  <si>
    <t>NC</t>
  </si>
  <si>
    <t>(B3) Atlas Blue</t>
  </si>
  <si>
    <t>PO#_____________________________</t>
  </si>
  <si>
    <r>
      <t>Additional Keys</t>
    </r>
    <r>
      <rPr>
        <sz val="9"/>
        <color theme="1"/>
        <rFont val="Calibri"/>
        <family val="2"/>
        <scheme val="minor"/>
      </rPr>
      <t xml:space="preserve"> (4 Total)</t>
    </r>
  </si>
  <si>
    <r>
      <t xml:space="preserve">Driver Spotlight </t>
    </r>
    <r>
      <rPr>
        <sz val="9"/>
        <color theme="1"/>
        <rFont val="Calibri"/>
        <family val="2"/>
        <scheme val="minor"/>
      </rPr>
      <t>(Unity)</t>
    </r>
  </si>
  <si>
    <r>
      <t>Driver Spotlight</t>
    </r>
    <r>
      <rPr>
        <sz val="9"/>
        <color theme="1"/>
        <rFont val="Calibri"/>
        <family val="2"/>
        <scheme val="minor"/>
      </rPr>
      <t xml:space="preserve"> (Whelen)</t>
    </r>
  </si>
  <si>
    <r>
      <t xml:space="preserve">Color Coordinated Carpet 
</t>
    </r>
    <r>
      <rPr>
        <sz val="9"/>
        <color theme="1"/>
        <rFont val="Calibri"/>
        <family val="2"/>
        <scheme val="minor"/>
      </rPr>
      <t>(Included in 61A)</t>
    </r>
  </si>
  <si>
    <r>
      <t xml:space="preserve">Front/Rear Chrome Bumpers 
</t>
    </r>
    <r>
      <rPr>
        <sz val="9"/>
        <color theme="1"/>
        <rFont val="Calibri"/>
        <family val="2"/>
        <scheme val="minor"/>
      </rPr>
      <t>(Includes Fog Lamps)</t>
    </r>
  </si>
  <si>
    <r>
      <t xml:space="preserve">Floor Liner 
</t>
    </r>
    <r>
      <rPr>
        <sz val="9"/>
        <color theme="1"/>
        <rFont val="Calibri"/>
        <family val="2"/>
        <scheme val="minor"/>
      </rPr>
      <t>(Must Select 19A or 168</t>
    </r>
    <r>
      <rPr>
        <sz val="11"/>
        <color theme="1"/>
        <rFont val="Calibri"/>
        <family val="2"/>
        <scheme val="minor"/>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</si>
</sst>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lt;=9999999]###\-####;\(###\)\ ###\-####"/>
  </numFmts>
  <fonts count="12" x14ac:knownFonts="1">
    <font>
      <sz val="11"/>
      <color theme="1"/>
      <name val="Calibri"/>
      <family val="2"/>
      <scheme val="minor"/>
    </font>
    <font>
      <sz val="11"/>
      <color theme="1"/>
      <name val="Calibri"/>
      <family val="2"/>
      <scheme val="minor"/>
    </font>
    <font>
      <b/>
      <sz val="11"/>
      <color theme="1"/>
      <name val="Calibri"/>
      <family val="2"/>
      <scheme val="minor"/>
    </font>
    <font>
      <b/>
      <u/>
      <sz val="14"/>
      <color rgb="FFFF0000"/>
      <name val="Calibri"/>
      <family val="2"/>
      <scheme val="minor"/>
    </font>
    <font>
      <b/>
      <sz val="16"/>
      <name val="Calibri"/>
      <family val="2"/>
      <scheme val="minor"/>
    </font>
    <font>
      <sz val="11"/>
      <name val="Calibri"/>
      <family val="2"/>
      <scheme val="minor"/>
    </font>
    <font>
      <b/>
      <sz val="16"/>
      <color theme="1"/>
      <name val="Calibri"/>
      <family val="2"/>
      <scheme val="minor"/>
    </font>
    <font>
      <b/>
      <sz val="11"/>
      <name val="Calibri"/>
      <family val="2"/>
      <scheme val="minor"/>
    </font>
    <font>
      <b/>
      <sz val="14"/>
      <color theme="1"/>
      <name val="Calibri"/>
      <family val="2"/>
      <scheme val="minor"/>
    </font>
    <font>
      <b/>
      <sz val="14"/>
      <name val="Calibri"/>
      <family val="2"/>
      <scheme val="minor"/>
    </font>
    <font>
      <sz val="11"/>
      <color rgb="FFFF0000"/>
      <name val="Calibri"/>
      <family val="2"/>
      <scheme val="minor"/>
    </font>
    <font>
      <sz val="9"/>
      <color theme="1"/>
      <name val="Calibri"/>
      <family val="2"/>
      <scheme val="minor"/>
    </font>
  </fonts>
  <fills count="6">
    <fill>
      <patternFill patternType="none"/>
    </fill>
    <fill>
      <patternFill patternType="gray125"/>
    </fill>
    <fill>
      <patternFill patternType="solid">
        <fgColor rgb="FFFFFF00"/>
        <bgColor indexed="64"/>
      </patternFill>
    </fill>
    <fill>
      <patternFill patternType="solid">
        <fgColor theme="4" tint="0.59999389629810485"/>
        <bgColor indexed="64"/>
      </patternFill>
    </fill>
    <fill>
      <patternFill patternType="solid">
        <fgColor theme="0"/>
        <bgColor indexed="64"/>
      </patternFill>
    </fill>
    <fill>
      <patternFill patternType="solid">
        <fgColor theme="7" tint="0.79998168889431442"/>
        <bgColor indexed="64"/>
      </patternFill>
    </fill>
  </fills>
  <borders count="24">
    <border>
      <left/>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top/>
      <bottom style="thin">
        <color indexed="64"/>
      </bottom>
      <diagonal/>
    </border>
    <border>
      <left/>
      <right/>
      <top/>
      <bottom style="thin">
        <color indexed="64"/>
      </bottom>
      <diagonal/>
    </border>
    <border>
      <left/>
      <right style="double">
        <color indexed="64"/>
      </right>
      <top/>
      <bottom style="thin">
        <color indexed="64"/>
      </bottom>
      <diagonal/>
    </border>
    <border>
      <left style="double">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44" fontId="1" fillId="0" borderId="0" applyFont="0" applyFill="0" applyBorder="0" applyAlignment="0" applyProtection="0"/>
  </cellStyleXfs>
  <cellXfs count="85">
    <xf numFmtId="0" fontId="0" fillId="0" borderId="0" xfId="0"/>
    <xf numFmtId="0" fontId="2" fillId="0" borderId="5" xfId="0" applyFont="1" applyBorder="1" applyAlignment="1" applyProtection="1">
      <alignment horizontal="center"/>
      <protection hidden="1"/>
    </xf>
    <xf numFmtId="0" fontId="7" fillId="0" borderId="5" xfId="0" applyFont="1" applyBorder="1" applyAlignment="1" applyProtection="1">
      <alignment horizontal="center"/>
      <protection hidden="1"/>
    </xf>
    <xf numFmtId="0" fontId="2" fillId="0" borderId="4" xfId="0" applyFont="1" applyBorder="1" applyAlignment="1" applyProtection="1">
      <alignment horizontal="center"/>
      <protection hidden="1"/>
    </xf>
    <xf numFmtId="0" fontId="0" fillId="0" borderId="5" xfId="0" applyBorder="1" applyAlignment="1" applyProtection="1">
      <alignment horizontal="center"/>
      <protection hidden="1"/>
    </xf>
    <xf numFmtId="0" fontId="2" fillId="0" borderId="4" xfId="0" applyFont="1" applyBorder="1" applyProtection="1">
      <protection hidden="1"/>
    </xf>
    <xf numFmtId="0" fontId="2" fillId="0" borderId="5" xfId="0" applyFont="1" applyBorder="1" applyProtection="1">
      <protection hidden="1"/>
    </xf>
    <xf numFmtId="0" fontId="2" fillId="0" borderId="6" xfId="0" applyFont="1" applyBorder="1" applyProtection="1">
      <protection hidden="1"/>
    </xf>
    <xf numFmtId="0" fontId="0" fillId="0" borderId="4" xfId="0" applyBorder="1" applyAlignment="1" applyProtection="1">
      <alignment wrapText="1"/>
      <protection hidden="1"/>
    </xf>
    <xf numFmtId="0" fontId="0" fillId="0" borderId="5" xfId="0" applyBorder="1" applyProtection="1">
      <protection hidden="1"/>
    </xf>
    <xf numFmtId="0" fontId="0" fillId="5" borderId="5" xfId="0" applyFill="1" applyBorder="1" applyProtection="1">
      <protection locked="0"/>
    </xf>
    <xf numFmtId="44" fontId="0" fillId="0" borderId="6" xfId="0" applyNumberFormat="1" applyBorder="1" applyProtection="1">
      <protection hidden="1"/>
    </xf>
    <xf numFmtId="44" fontId="5" fillId="0" borderId="6" xfId="0" applyNumberFormat="1" applyFont="1" applyBorder="1" applyAlignment="1" applyProtection="1">
      <alignment horizontal="center"/>
      <protection hidden="1"/>
    </xf>
    <xf numFmtId="0" fontId="5" fillId="0" borderId="5" xfId="0" applyFont="1" applyBorder="1" applyProtection="1">
      <protection hidden="1"/>
    </xf>
    <xf numFmtId="0" fontId="6" fillId="0" borderId="4" xfId="0" applyFont="1" applyBorder="1" applyAlignment="1" applyProtection="1">
      <alignment horizontal="center" wrapText="1"/>
      <protection hidden="1"/>
    </xf>
    <xf numFmtId="0" fontId="2" fillId="4" borderId="5" xfId="0" applyFont="1" applyFill="1" applyBorder="1" applyAlignment="1" applyProtection="1">
      <alignment horizontal="center"/>
      <protection hidden="1"/>
    </xf>
    <xf numFmtId="0" fontId="0" fillId="4" borderId="4" xfId="0" applyFill="1" applyBorder="1" applyAlignment="1" applyProtection="1">
      <alignment wrapText="1"/>
      <protection hidden="1"/>
    </xf>
    <xf numFmtId="44" fontId="10" fillId="0" borderId="6" xfId="0" applyNumberFormat="1" applyFont="1" applyBorder="1"/>
    <xf numFmtId="0" fontId="10" fillId="0" borderId="0" xfId="0" applyFont="1"/>
    <xf numFmtId="0" fontId="5" fillId="0" borderId="13" xfId="0" applyFont="1" applyBorder="1" applyAlignment="1" applyProtection="1">
      <alignment horizontal="center" wrapText="1"/>
      <protection hidden="1"/>
    </xf>
    <xf numFmtId="0" fontId="5" fillId="5" borderId="14" xfId="0" applyFont="1" applyFill="1" applyBorder="1" applyAlignment="1" applyProtection="1">
      <alignment horizontal="center" wrapText="1"/>
      <protection locked="0"/>
    </xf>
    <xf numFmtId="0" fontId="0" fillId="0" borderId="5" xfId="0" applyBorder="1" applyProtection="1">
      <protection locked="0"/>
    </xf>
    <xf numFmtId="0" fontId="0" fillId="4" borderId="5" xfId="0" applyFill="1" applyBorder="1" applyAlignment="1" applyProtection="1">
      <alignment horizontal="center"/>
      <protection hidden="1"/>
    </xf>
    <xf numFmtId="0" fontId="0" fillId="4" borderId="5" xfId="0" applyFill="1" applyBorder="1" applyProtection="1">
      <protection locked="0"/>
    </xf>
    <xf numFmtId="44" fontId="0" fillId="4" borderId="6" xfId="0" applyNumberFormat="1" applyFill="1" applyBorder="1" applyProtection="1">
      <protection hidden="1"/>
    </xf>
    <xf numFmtId="0" fontId="0" fillId="4" borderId="0" xfId="0" applyFill="1"/>
    <xf numFmtId="0" fontId="5" fillId="4" borderId="13" xfId="0" applyFont="1" applyFill="1" applyBorder="1" applyAlignment="1" applyProtection="1">
      <alignment horizontal="center" wrapText="1"/>
      <protection hidden="1"/>
    </xf>
    <xf numFmtId="0" fontId="9" fillId="4" borderId="6" xfId="0" applyFont="1" applyFill="1" applyBorder="1" applyAlignment="1" applyProtection="1">
      <alignment horizontal="center" wrapText="1"/>
      <protection hidden="1"/>
    </xf>
    <xf numFmtId="0" fontId="2" fillId="0" borderId="5" xfId="0" applyFont="1" applyBorder="1" applyAlignment="1" applyProtection="1">
      <alignment horizontal="left"/>
      <protection hidden="1"/>
    </xf>
    <xf numFmtId="44" fontId="0" fillId="0" borderId="5" xfId="1" applyFont="1" applyBorder="1" applyAlignment="1" applyProtection="1">
      <alignment horizontal="left"/>
      <protection hidden="1"/>
    </xf>
    <xf numFmtId="44" fontId="0" fillId="4" borderId="5" xfId="1" applyFont="1" applyFill="1" applyBorder="1" applyAlignment="1" applyProtection="1">
      <alignment horizontal="left"/>
      <protection hidden="1"/>
    </xf>
    <xf numFmtId="44" fontId="0" fillId="0" borderId="5" xfId="1" applyFont="1" applyFill="1" applyBorder="1" applyAlignment="1" applyProtection="1">
      <alignment horizontal="left"/>
      <protection hidden="1"/>
    </xf>
    <xf numFmtId="0" fontId="0" fillId="0" borderId="0" xfId="0" applyAlignment="1">
      <alignment horizontal="left"/>
    </xf>
    <xf numFmtId="44" fontId="0" fillId="0" borderId="0" xfId="0" applyNumberFormat="1"/>
    <xf numFmtId="0" fontId="4" fillId="3" borderId="5" xfId="0" applyFont="1" applyFill="1" applyBorder="1" applyAlignment="1" applyProtection="1">
      <alignment horizontal="center"/>
      <protection hidden="1"/>
    </xf>
    <xf numFmtId="0" fontId="6" fillId="0" borderId="5" xfId="0" applyFont="1" applyBorder="1" applyAlignment="1" applyProtection="1">
      <alignment horizontal="center"/>
      <protection hidden="1"/>
    </xf>
    <xf numFmtId="0" fontId="0" fillId="0" borderId="0" xfId="0" applyAlignment="1">
      <alignment horizontal="center"/>
    </xf>
    <xf numFmtId="0" fontId="5" fillId="4" borderId="5" xfId="0" applyFont="1" applyFill="1" applyBorder="1" applyAlignment="1" applyProtection="1">
      <alignment wrapText="1"/>
      <protection hidden="1"/>
    </xf>
    <xf numFmtId="0" fontId="2" fillId="0" borderId="5" xfId="0" applyFont="1" applyBorder="1" applyAlignment="1" applyProtection="1">
      <alignment horizontal="centerContinuous"/>
      <protection hidden="1"/>
    </xf>
    <xf numFmtId="0" fontId="2" fillId="0" borderId="6" xfId="0" applyFont="1" applyBorder="1" applyAlignment="1" applyProtection="1">
      <alignment horizontal="centerContinuous"/>
      <protection hidden="1"/>
    </xf>
    <xf numFmtId="0" fontId="5" fillId="4" borderId="15" xfId="0" applyFont="1" applyFill="1" applyBorder="1" applyAlignment="1" applyProtection="1">
      <alignment horizontal="centerContinuous" wrapText="1"/>
      <protection hidden="1"/>
    </xf>
    <xf numFmtId="0" fontId="5" fillId="4" borderId="16" xfId="0" applyFont="1" applyFill="1" applyBorder="1" applyAlignment="1" applyProtection="1">
      <alignment horizontal="centerContinuous" wrapText="1"/>
      <protection hidden="1"/>
    </xf>
    <xf numFmtId="0" fontId="0" fillId="0" borderId="4" xfId="0" applyBorder="1" applyAlignment="1" applyProtection="1">
      <alignment horizontal="centerContinuous"/>
      <protection hidden="1"/>
    </xf>
    <xf numFmtId="0" fontId="0" fillId="0" borderId="5" xfId="0" applyBorder="1" applyAlignment="1" applyProtection="1">
      <alignment horizontal="centerContinuous"/>
      <protection hidden="1"/>
    </xf>
    <xf numFmtId="0" fontId="0" fillId="5" borderId="0" xfId="0" applyFill="1" applyAlignment="1" applyProtection="1">
      <alignment wrapText="1"/>
      <protection locked="0"/>
    </xf>
    <xf numFmtId="164" fontId="0" fillId="4" borderId="0" xfId="0" applyNumberFormat="1" applyFill="1"/>
    <xf numFmtId="0" fontId="0" fillId="0" borderId="20" xfId="0" applyBorder="1" applyAlignment="1">
      <alignment horizontal="right"/>
    </xf>
    <xf numFmtId="0" fontId="0" fillId="5" borderId="21" xfId="0" applyFill="1" applyBorder="1" applyAlignment="1" applyProtection="1">
      <alignment horizontal="left" wrapText="1"/>
      <protection locked="0"/>
    </xf>
    <xf numFmtId="0" fontId="2" fillId="0" borderId="20" xfId="0" applyFont="1" applyBorder="1" applyAlignment="1">
      <alignment horizontal="right"/>
    </xf>
    <xf numFmtId="0" fontId="2" fillId="4" borderId="21" xfId="0" applyFont="1" applyFill="1" applyBorder="1" applyAlignment="1">
      <alignment horizontal="center"/>
    </xf>
    <xf numFmtId="164" fontId="0" fillId="4" borderId="21" xfId="0" applyNumberFormat="1" applyFill="1" applyBorder="1"/>
    <xf numFmtId="0" fontId="0" fillId="0" borderId="22" xfId="0" applyBorder="1" applyAlignment="1">
      <alignment horizontal="right"/>
    </xf>
    <xf numFmtId="0" fontId="0" fillId="4" borderId="8" xfId="0" applyFill="1" applyBorder="1"/>
    <xf numFmtId="0" fontId="0" fillId="4" borderId="23" xfId="0" applyFill="1" applyBorder="1"/>
    <xf numFmtId="0" fontId="0" fillId="5" borderId="8" xfId="0" applyFill="1" applyBorder="1" applyAlignment="1" applyProtection="1">
      <alignment wrapText="1"/>
      <protection locked="0"/>
    </xf>
    <xf numFmtId="0" fontId="0" fillId="0" borderId="8" xfId="0" applyBorder="1"/>
    <xf numFmtId="0" fontId="0" fillId="5" borderId="23" xfId="0" applyFill="1" applyBorder="1" applyAlignment="1" applyProtection="1">
      <alignment horizontal="left"/>
      <protection locked="0"/>
    </xf>
    <xf numFmtId="0" fontId="0" fillId="0" borderId="15" xfId="0" applyBorder="1" applyAlignment="1">
      <alignment horizontal="right"/>
    </xf>
    <xf numFmtId="0" fontId="0" fillId="5" borderId="11" xfId="0" applyFill="1" applyBorder="1" applyAlignment="1" applyProtection="1">
      <alignment wrapText="1"/>
      <protection locked="0"/>
    </xf>
    <xf numFmtId="0" fontId="0" fillId="0" borderId="11" xfId="0" applyBorder="1"/>
    <xf numFmtId="0" fontId="0" fillId="5" borderId="16" xfId="0" applyFill="1" applyBorder="1" applyAlignment="1" applyProtection="1">
      <alignment horizontal="left"/>
      <protection locked="0"/>
    </xf>
    <xf numFmtId="0" fontId="3" fillId="2" borderId="1" xfId="0" applyFont="1" applyFill="1" applyBorder="1" applyAlignment="1" applyProtection="1">
      <alignment horizontal="centerContinuous"/>
      <protection hidden="1"/>
    </xf>
    <xf numFmtId="0" fontId="0" fillId="2" borderId="2" xfId="0" applyFill="1" applyBorder="1" applyAlignment="1" applyProtection="1">
      <alignment horizontal="centerContinuous"/>
      <protection hidden="1"/>
    </xf>
    <xf numFmtId="0" fontId="0" fillId="2" borderId="3" xfId="0" applyFill="1" applyBorder="1" applyAlignment="1" applyProtection="1">
      <alignment horizontal="centerContinuous"/>
      <protection hidden="1"/>
    </xf>
    <xf numFmtId="0" fontId="6" fillId="3" borderId="7" xfId="0" applyFont="1" applyFill="1" applyBorder="1" applyAlignment="1" applyProtection="1">
      <alignment horizontal="centerContinuous"/>
      <protection hidden="1"/>
    </xf>
    <xf numFmtId="0" fontId="6" fillId="3" borderId="8" xfId="0" applyFont="1" applyFill="1" applyBorder="1" applyAlignment="1" applyProtection="1">
      <alignment horizontal="centerContinuous"/>
      <protection hidden="1"/>
    </xf>
    <xf numFmtId="0" fontId="6" fillId="3" borderId="9" xfId="0" applyFont="1" applyFill="1" applyBorder="1" applyAlignment="1" applyProtection="1">
      <alignment horizontal="centerContinuous"/>
      <protection hidden="1"/>
    </xf>
    <xf numFmtId="0" fontId="8" fillId="3" borderId="10" xfId="0" applyFont="1" applyFill="1" applyBorder="1" applyAlignment="1" applyProtection="1">
      <alignment horizontal="centerContinuous" wrapText="1"/>
      <protection hidden="1"/>
    </xf>
    <xf numFmtId="0" fontId="8" fillId="3" borderId="11" xfId="0" applyFont="1" applyFill="1" applyBorder="1" applyAlignment="1" applyProtection="1">
      <alignment horizontal="centerContinuous" wrapText="1"/>
      <protection hidden="1"/>
    </xf>
    <xf numFmtId="0" fontId="8" fillId="3" borderId="12" xfId="0" applyFont="1" applyFill="1" applyBorder="1" applyAlignment="1" applyProtection="1">
      <alignment horizontal="centerContinuous" wrapText="1"/>
      <protection hidden="1"/>
    </xf>
    <xf numFmtId="0" fontId="8" fillId="3" borderId="10" xfId="0" applyFont="1" applyFill="1" applyBorder="1" applyAlignment="1" applyProtection="1">
      <alignment horizontal="centerContinuous"/>
      <protection hidden="1"/>
    </xf>
    <xf numFmtId="0" fontId="8" fillId="3" borderId="11" xfId="0" applyFont="1" applyFill="1" applyBorder="1" applyAlignment="1" applyProtection="1">
      <alignment horizontal="centerContinuous"/>
      <protection hidden="1"/>
    </xf>
    <xf numFmtId="0" fontId="8" fillId="3" borderId="12" xfId="0" applyFont="1" applyFill="1" applyBorder="1" applyAlignment="1" applyProtection="1">
      <alignment horizontal="centerContinuous"/>
      <protection hidden="1"/>
    </xf>
    <xf numFmtId="0" fontId="8" fillId="3" borderId="4" xfId="0" applyFont="1" applyFill="1" applyBorder="1" applyAlignment="1" applyProtection="1">
      <alignment horizontal="centerContinuous"/>
      <protection hidden="1"/>
    </xf>
    <xf numFmtId="0" fontId="8" fillId="3" borderId="5" xfId="0" applyFont="1" applyFill="1" applyBorder="1" applyAlignment="1" applyProtection="1">
      <alignment horizontal="centerContinuous"/>
      <protection hidden="1"/>
    </xf>
    <xf numFmtId="0" fontId="8" fillId="3" borderId="6" xfId="0" applyFont="1" applyFill="1" applyBorder="1" applyAlignment="1" applyProtection="1">
      <alignment horizontal="centerContinuous"/>
      <protection hidden="1"/>
    </xf>
    <xf numFmtId="0" fontId="8" fillId="3" borderId="17" xfId="0" applyFont="1" applyFill="1" applyBorder="1" applyAlignment="1" applyProtection="1">
      <alignment horizontal="centerContinuous"/>
      <protection hidden="1"/>
    </xf>
    <xf numFmtId="0" fontId="8" fillId="3" borderId="18" xfId="0" applyFont="1" applyFill="1" applyBorder="1" applyAlignment="1" applyProtection="1">
      <alignment horizontal="centerContinuous"/>
      <protection hidden="1"/>
    </xf>
    <xf numFmtId="0" fontId="8" fillId="3" borderId="19" xfId="0" applyFont="1" applyFill="1" applyBorder="1" applyAlignment="1" applyProtection="1">
      <alignment horizontal="centerContinuous"/>
      <protection hidden="1"/>
    </xf>
    <xf numFmtId="0" fontId="8" fillId="3" borderId="22" xfId="0" applyFont="1" applyFill="1" applyBorder="1" applyAlignment="1" applyProtection="1">
      <alignment horizontal="centerContinuous"/>
      <protection hidden="1"/>
    </xf>
    <xf numFmtId="0" fontId="8" fillId="3" borderId="8" xfId="0" applyFont="1" applyFill="1" applyBorder="1" applyAlignment="1" applyProtection="1">
      <alignment horizontal="centerContinuous"/>
      <protection hidden="1"/>
    </xf>
    <xf numFmtId="0" fontId="8" fillId="3" borderId="23" xfId="0" applyFont="1" applyFill="1" applyBorder="1" applyAlignment="1" applyProtection="1">
      <alignment horizontal="centerContinuous"/>
      <protection hidden="1"/>
    </xf>
    <xf numFmtId="0" fontId="2" fillId="0" borderId="0" xfId="0" applyFont="1"/>
    <xf numFmtId="0" fontId="2" fillId="0" borderId="0" xfId="0" applyFont="1" applyAlignment="1">
      <alignment horizontal="left"/>
    </xf>
    <xf numFmtId="14" fontId="2" fillId="0" borderId="0" xfId="0" applyNumberFormat="1" applyFont="1"/>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54"/>
  <sheetViews>
    <sheetView tabSelected="1" view="pageLayout" topLeftCell="A36" zoomScaleNormal="100" zoomScaleSheetLayoutView="100" workbookViewId="0">
      <selection activeCell="E19" sqref="E19"/>
    </sheetView>
  </sheetViews>
  <sheetFormatPr defaultRowHeight="15" x14ac:dyDescent="0.25"/>
  <cols>
    <col min="1" max="1" width="33.7109375" customWidth="1"/>
    <col min="2" max="2" width="14.28515625" customWidth="1"/>
    <col min="3" max="3" width="16.7109375" style="32" customWidth="1"/>
    <col min="4" max="4" width="17.28515625" bestFit="1" customWidth="1"/>
    <col min="5" max="5" width="16.7109375" customWidth="1"/>
    <col min="6" max="6" width="12.140625" bestFit="1" customWidth="1"/>
  </cols>
  <sheetData>
    <row r="1" spans="1:6" s="82" customFormat="1" ht="15.75" thickBot="1" x14ac:dyDescent="0.3">
      <c r="A1" s="82" t="s">
        <v>88</v>
      </c>
      <c r="C1" s="83"/>
      <c r="E1" s="84">
        <v>45925</v>
      </c>
    </row>
    <row r="2" spans="1:6" ht="19.5" thickTop="1" x14ac:dyDescent="0.3">
      <c r="A2" s="61" t="s">
        <v>0</v>
      </c>
      <c r="B2" s="62"/>
      <c r="C2" s="62"/>
      <c r="D2" s="62"/>
      <c r="E2" s="63"/>
    </row>
    <row r="3" spans="1:6" s="36" customFormat="1" ht="42" x14ac:dyDescent="0.35">
      <c r="A3" s="14" t="s">
        <v>43</v>
      </c>
      <c r="B3" s="1" t="s">
        <v>3</v>
      </c>
      <c r="C3" s="35">
        <v>8</v>
      </c>
      <c r="D3" s="2" t="s">
        <v>4</v>
      </c>
      <c r="E3" s="27" t="s">
        <v>69</v>
      </c>
    </row>
    <row r="4" spans="1:6" s="36" customFormat="1" x14ac:dyDescent="0.25">
      <c r="A4" s="3" t="s">
        <v>5</v>
      </c>
      <c r="B4" s="15">
        <v>4400023793</v>
      </c>
      <c r="C4" s="1" t="s">
        <v>6</v>
      </c>
      <c r="D4" s="38" t="s">
        <v>7</v>
      </c>
      <c r="E4" s="39"/>
    </row>
    <row r="5" spans="1:6" ht="21" x14ac:dyDescent="0.35">
      <c r="A5" s="64" t="s">
        <v>8</v>
      </c>
      <c r="B5" s="65"/>
      <c r="C5" s="65"/>
      <c r="D5" s="65"/>
      <c r="E5" s="66"/>
    </row>
    <row r="6" spans="1:6" x14ac:dyDescent="0.25">
      <c r="A6" s="5" t="s">
        <v>9</v>
      </c>
      <c r="B6" s="6" t="s">
        <v>10</v>
      </c>
      <c r="C6" s="28" t="s">
        <v>11</v>
      </c>
      <c r="D6" s="6" t="s">
        <v>12</v>
      </c>
      <c r="E6" s="7" t="s">
        <v>13</v>
      </c>
    </row>
    <row r="7" spans="1:6" x14ac:dyDescent="0.25">
      <c r="A7" s="8" t="s">
        <v>14</v>
      </c>
      <c r="B7" s="9" t="s">
        <v>45</v>
      </c>
      <c r="C7" s="29">
        <v>48190</v>
      </c>
      <c r="D7" s="10"/>
      <c r="E7" s="11">
        <f>$C7*D7</f>
        <v>0</v>
      </c>
      <c r="F7" s="33"/>
    </row>
    <row r="8" spans="1:6" ht="18.75" x14ac:dyDescent="0.3">
      <c r="A8" s="67" t="s">
        <v>15</v>
      </c>
      <c r="B8" s="68"/>
      <c r="C8" s="68"/>
      <c r="D8" s="68"/>
      <c r="E8" s="69"/>
    </row>
    <row r="9" spans="1:6" s="18" customFormat="1" x14ac:dyDescent="0.25">
      <c r="A9" s="19" t="s">
        <v>44</v>
      </c>
      <c r="B9" s="20"/>
      <c r="C9" s="40" t="s">
        <v>87</v>
      </c>
      <c r="D9" s="41"/>
      <c r="E9" s="17"/>
    </row>
    <row r="10" spans="1:6" s="18" customFormat="1" ht="14.45" customHeight="1" x14ac:dyDescent="0.25">
      <c r="A10" s="26" t="s">
        <v>52</v>
      </c>
      <c r="B10" s="20"/>
      <c r="C10" s="40" t="s">
        <v>84</v>
      </c>
      <c r="D10" s="41"/>
      <c r="E10" s="17"/>
    </row>
    <row r="11" spans="1:6" s="18" customFormat="1" ht="14.45" customHeight="1" x14ac:dyDescent="0.25">
      <c r="A11" s="26" t="s">
        <v>53</v>
      </c>
      <c r="B11" s="20"/>
      <c r="C11" s="40" t="s">
        <v>54</v>
      </c>
      <c r="D11" s="41"/>
      <c r="E11" s="17"/>
    </row>
    <row r="12" spans="1:6" s="18" customFormat="1" x14ac:dyDescent="0.25">
      <c r="A12" s="26" t="s">
        <v>50</v>
      </c>
      <c r="B12" s="20"/>
      <c r="C12" s="40" t="s">
        <v>85</v>
      </c>
      <c r="D12" s="41"/>
      <c r="E12" s="17"/>
    </row>
    <row r="13" spans="1:6" ht="18.75" x14ac:dyDescent="0.3">
      <c r="A13" s="70" t="s">
        <v>16</v>
      </c>
      <c r="B13" s="71"/>
      <c r="C13" s="71"/>
      <c r="D13" s="71"/>
      <c r="E13" s="72"/>
    </row>
    <row r="14" spans="1:6" x14ac:dyDescent="0.25">
      <c r="A14" s="5" t="s">
        <v>17</v>
      </c>
      <c r="B14" s="6" t="s">
        <v>18</v>
      </c>
      <c r="C14" s="28" t="s">
        <v>19</v>
      </c>
      <c r="D14" s="6" t="s">
        <v>20</v>
      </c>
      <c r="E14" s="7" t="s">
        <v>13</v>
      </c>
    </row>
    <row r="15" spans="1:6" x14ac:dyDescent="0.25">
      <c r="A15" s="16" t="s">
        <v>89</v>
      </c>
      <c r="B15" s="4" t="s">
        <v>21</v>
      </c>
      <c r="C15" s="29" t="s">
        <v>77</v>
      </c>
      <c r="D15" s="23"/>
      <c r="E15" s="11">
        <f>IF(D15="YES","NC",0)</f>
        <v>0</v>
      </c>
      <c r="F15" s="33"/>
    </row>
    <row r="16" spans="1:6" s="25" customFormat="1" x14ac:dyDescent="0.25">
      <c r="A16" s="16" t="s">
        <v>78</v>
      </c>
      <c r="B16" s="22" t="s">
        <v>70</v>
      </c>
      <c r="C16" s="30" t="s">
        <v>77</v>
      </c>
      <c r="D16" s="23"/>
      <c r="E16" s="11">
        <f>IF(D16="YES","NC",0)</f>
        <v>0</v>
      </c>
      <c r="F16" s="33"/>
    </row>
    <row r="17" spans="1:6" s="25" customFormat="1" x14ac:dyDescent="0.25">
      <c r="A17" s="16" t="s">
        <v>22</v>
      </c>
      <c r="B17" s="22">
        <v>942</v>
      </c>
      <c r="C17" s="30">
        <v>41</v>
      </c>
      <c r="D17" s="23"/>
      <c r="E17" s="24">
        <f>IF(D17="Yes",$C17*SUM($D$7:$D$14),0)</f>
        <v>0</v>
      </c>
      <c r="F17" s="33"/>
    </row>
    <row r="18" spans="1:6" s="25" customFormat="1" x14ac:dyDescent="0.25">
      <c r="A18" s="16" t="s">
        <v>46</v>
      </c>
      <c r="B18" s="22">
        <v>595</v>
      </c>
      <c r="C18" s="30">
        <v>128</v>
      </c>
      <c r="D18" s="23"/>
      <c r="E18" s="24">
        <f t="shared" ref="E18:E39" si="0">IF(D18="Yes",$C18*SUM($D$7:$D$7),0)</f>
        <v>0</v>
      </c>
      <c r="F18" s="33"/>
    </row>
    <row r="19" spans="1:6" s="25" customFormat="1" x14ac:dyDescent="0.25">
      <c r="A19" s="16" t="s">
        <v>48</v>
      </c>
      <c r="B19" s="22" t="s">
        <v>49</v>
      </c>
      <c r="C19" s="30">
        <v>251</v>
      </c>
      <c r="D19" s="23"/>
      <c r="E19" s="24">
        <f t="shared" ref="E19" si="1">IF(D19="Yes",$C19*SUM($D$7:$D$7),0)</f>
        <v>0</v>
      </c>
      <c r="F19" s="33"/>
    </row>
    <row r="20" spans="1:6" s="25" customFormat="1" ht="30" x14ac:dyDescent="0.25">
      <c r="A20" s="16" t="s">
        <v>81</v>
      </c>
      <c r="B20" s="22" t="s">
        <v>61</v>
      </c>
      <c r="C20" s="30">
        <v>437</v>
      </c>
      <c r="D20" s="23"/>
      <c r="E20" s="24">
        <f t="shared" si="0"/>
        <v>0</v>
      </c>
      <c r="F20" s="33"/>
    </row>
    <row r="21" spans="1:6" s="25" customFormat="1" x14ac:dyDescent="0.25">
      <c r="A21" s="16" t="s">
        <v>47</v>
      </c>
      <c r="B21" s="22" t="s">
        <v>21</v>
      </c>
      <c r="C21" s="30">
        <v>625</v>
      </c>
      <c r="D21" s="23"/>
      <c r="E21" s="24">
        <f t="shared" si="0"/>
        <v>0</v>
      </c>
      <c r="F21" s="33"/>
    </row>
    <row r="22" spans="1:6" s="25" customFormat="1" x14ac:dyDescent="0.25">
      <c r="A22" s="16" t="s">
        <v>90</v>
      </c>
      <c r="B22" s="22" t="s">
        <v>79</v>
      </c>
      <c r="C22" s="30">
        <v>368</v>
      </c>
      <c r="D22" s="23"/>
      <c r="E22" s="24">
        <f t="shared" si="0"/>
        <v>0</v>
      </c>
      <c r="F22" s="33"/>
    </row>
    <row r="23" spans="1:6" s="25" customFormat="1" x14ac:dyDescent="0.25">
      <c r="A23" s="16" t="s">
        <v>91</v>
      </c>
      <c r="B23" s="22" t="s">
        <v>80</v>
      </c>
      <c r="C23" s="30">
        <v>392</v>
      </c>
      <c r="D23" s="23"/>
      <c r="E23" s="24">
        <f t="shared" si="0"/>
        <v>0</v>
      </c>
      <c r="F23" s="33"/>
    </row>
    <row r="24" spans="1:6" ht="30" x14ac:dyDescent="0.25">
      <c r="A24" s="8" t="s">
        <v>51</v>
      </c>
      <c r="B24" s="4">
        <v>924</v>
      </c>
      <c r="C24" s="31">
        <v>91</v>
      </c>
      <c r="D24" s="21"/>
      <c r="E24" s="11">
        <f t="shared" ref="E24" si="2">IF(D24="Yes",$C24*SUM($D$7:$D$12),0)</f>
        <v>0</v>
      </c>
      <c r="F24" s="33"/>
    </row>
    <row r="25" spans="1:6" x14ac:dyDescent="0.25">
      <c r="A25" s="8" t="s">
        <v>55</v>
      </c>
      <c r="B25" s="4" t="s">
        <v>56</v>
      </c>
      <c r="C25" s="31">
        <v>228</v>
      </c>
      <c r="D25" s="21"/>
      <c r="E25" s="11">
        <f t="shared" ref="E25:E26" si="3">IF(D25="Yes",$C25*SUM($D$7:$D$7),0)</f>
        <v>0</v>
      </c>
      <c r="F25" s="33"/>
    </row>
    <row r="26" spans="1:6" x14ac:dyDescent="0.25">
      <c r="A26" s="8" t="s">
        <v>57</v>
      </c>
      <c r="B26" s="4" t="s">
        <v>58</v>
      </c>
      <c r="C26" s="31">
        <v>82</v>
      </c>
      <c r="D26" s="21"/>
      <c r="E26" s="11">
        <f t="shared" si="3"/>
        <v>0</v>
      </c>
      <c r="F26" s="33"/>
    </row>
    <row r="27" spans="1:6" x14ac:dyDescent="0.25">
      <c r="A27" s="8" t="s">
        <v>59</v>
      </c>
      <c r="B27" s="4" t="s">
        <v>77</v>
      </c>
      <c r="C27" s="31" t="s">
        <v>77</v>
      </c>
      <c r="D27" s="21"/>
      <c r="E27" s="11">
        <f>IF(D27="YES","NC",0)</f>
        <v>0</v>
      </c>
      <c r="F27" s="33"/>
    </row>
    <row r="28" spans="1:6" x14ac:dyDescent="0.25">
      <c r="A28" s="8" t="s">
        <v>60</v>
      </c>
      <c r="B28" s="4" t="s">
        <v>77</v>
      </c>
      <c r="C28" s="31" t="s">
        <v>77</v>
      </c>
      <c r="D28" s="21"/>
      <c r="E28" s="11">
        <f>IF(D28="YES","NC",0)</f>
        <v>0</v>
      </c>
      <c r="F28" s="33"/>
    </row>
    <row r="29" spans="1:6" ht="27.75" x14ac:dyDescent="0.25">
      <c r="A29" s="8" t="s">
        <v>92</v>
      </c>
      <c r="B29" s="4">
        <v>168</v>
      </c>
      <c r="C29" s="31">
        <v>132</v>
      </c>
      <c r="D29" s="21"/>
      <c r="E29" s="11">
        <f t="shared" si="0"/>
        <v>0</v>
      </c>
      <c r="F29" s="33"/>
    </row>
    <row r="30" spans="1:6" x14ac:dyDescent="0.25">
      <c r="A30" s="8" t="s">
        <v>62</v>
      </c>
      <c r="B30" s="4" t="s">
        <v>77</v>
      </c>
      <c r="C30" s="31" t="s">
        <v>77</v>
      </c>
      <c r="D30" s="21"/>
      <c r="E30" s="11">
        <f t="shared" si="0"/>
        <v>0</v>
      </c>
      <c r="F30" s="33"/>
    </row>
    <row r="31" spans="1:6" ht="27.75" x14ac:dyDescent="0.25">
      <c r="A31" s="8" t="s">
        <v>93</v>
      </c>
      <c r="B31" s="4" t="s">
        <v>71</v>
      </c>
      <c r="C31" s="31">
        <v>288</v>
      </c>
      <c r="D31" s="21"/>
      <c r="E31" s="11">
        <f t="shared" si="0"/>
        <v>0</v>
      </c>
      <c r="F31" s="33"/>
    </row>
    <row r="32" spans="1:6" x14ac:dyDescent="0.25">
      <c r="A32" s="8" t="s">
        <v>63</v>
      </c>
      <c r="B32" s="4" t="s">
        <v>64</v>
      </c>
      <c r="C32" s="31" t="s">
        <v>86</v>
      </c>
      <c r="D32" s="21"/>
      <c r="E32" s="11">
        <f>IF(D32="YES","NC",0)</f>
        <v>0</v>
      </c>
      <c r="F32" s="33"/>
    </row>
    <row r="33" spans="1:6" ht="30" x14ac:dyDescent="0.25">
      <c r="A33" s="8" t="s">
        <v>94</v>
      </c>
      <c r="B33" s="4" t="s">
        <v>65</v>
      </c>
      <c r="C33" s="31">
        <v>182</v>
      </c>
      <c r="D33" s="21"/>
      <c r="E33" s="11">
        <f t="shared" si="0"/>
        <v>0</v>
      </c>
      <c r="F33" s="33"/>
    </row>
    <row r="34" spans="1:6" x14ac:dyDescent="0.25">
      <c r="A34" s="8" t="s">
        <v>82</v>
      </c>
      <c r="B34" s="4" t="s">
        <v>83</v>
      </c>
      <c r="C34" s="31">
        <v>442</v>
      </c>
      <c r="D34" s="21"/>
      <c r="E34" s="11">
        <f t="shared" si="0"/>
        <v>0</v>
      </c>
      <c r="F34" s="33"/>
    </row>
    <row r="35" spans="1:6" x14ac:dyDescent="0.25">
      <c r="A35" s="8" t="s">
        <v>66</v>
      </c>
      <c r="B35" s="4" t="s">
        <v>72</v>
      </c>
      <c r="C35" s="31">
        <v>555</v>
      </c>
      <c r="D35" s="21"/>
      <c r="E35" s="11">
        <f t="shared" si="0"/>
        <v>0</v>
      </c>
      <c r="F35" s="33"/>
    </row>
    <row r="36" spans="1:6" x14ac:dyDescent="0.25">
      <c r="A36" s="8" t="s">
        <v>67</v>
      </c>
      <c r="B36" s="4" t="s">
        <v>68</v>
      </c>
      <c r="C36" s="31">
        <v>319</v>
      </c>
      <c r="D36" s="21"/>
      <c r="E36" s="11">
        <f t="shared" si="0"/>
        <v>0</v>
      </c>
      <c r="F36" s="33"/>
    </row>
    <row r="37" spans="1:6" x14ac:dyDescent="0.25">
      <c r="A37" s="8" t="s">
        <v>73</v>
      </c>
      <c r="B37" s="4" t="s">
        <v>77</v>
      </c>
      <c r="C37" s="31" t="s">
        <v>77</v>
      </c>
      <c r="D37" s="21"/>
      <c r="E37" s="11">
        <f>IF(D37="YES","NC",0)</f>
        <v>0</v>
      </c>
      <c r="F37" s="33"/>
    </row>
    <row r="38" spans="1:6" x14ac:dyDescent="0.25">
      <c r="A38" s="8" t="s">
        <v>74</v>
      </c>
      <c r="B38" s="4">
        <v>168</v>
      </c>
      <c r="C38" s="31">
        <v>137</v>
      </c>
      <c r="D38" s="21"/>
      <c r="E38" s="11">
        <f>IF(D38="YES","NC",0)</f>
        <v>0</v>
      </c>
      <c r="F38" s="33"/>
    </row>
    <row r="39" spans="1:6" x14ac:dyDescent="0.25">
      <c r="A39" s="8" t="s">
        <v>75</v>
      </c>
      <c r="B39" s="4" t="s">
        <v>76</v>
      </c>
      <c r="C39" s="31">
        <v>164</v>
      </c>
      <c r="D39" s="21"/>
      <c r="E39" s="11">
        <f t="shared" si="0"/>
        <v>0</v>
      </c>
      <c r="F39" s="33"/>
    </row>
    <row r="40" spans="1:6" x14ac:dyDescent="0.25">
      <c r="A40" s="42" t="s">
        <v>23</v>
      </c>
      <c r="B40" s="43"/>
      <c r="C40" s="43"/>
      <c r="D40" s="9" t="s">
        <v>24</v>
      </c>
      <c r="E40" s="12">
        <f>IF(SUM(D7:D7)=0,0,SUM(E7:E39)/SUM(D7:D7))</f>
        <v>0</v>
      </c>
      <c r="F40" s="33"/>
    </row>
    <row r="41" spans="1:6" ht="18.75" x14ac:dyDescent="0.3">
      <c r="A41" s="73" t="s">
        <v>25</v>
      </c>
      <c r="B41" s="74"/>
      <c r="C41" s="74"/>
      <c r="D41" s="74"/>
      <c r="E41" s="75"/>
      <c r="F41" s="33"/>
    </row>
    <row r="42" spans="1:6" x14ac:dyDescent="0.25">
      <c r="A42" s="42" t="s">
        <v>26</v>
      </c>
      <c r="B42" s="43"/>
      <c r="C42" s="43"/>
      <c r="D42" s="43"/>
      <c r="E42" s="11">
        <f>ROUND(0.0035*E40,2)</f>
        <v>0</v>
      </c>
      <c r="F42" s="33"/>
    </row>
    <row r="43" spans="1:6" x14ac:dyDescent="0.25">
      <c r="A43" s="42" t="s">
        <v>27</v>
      </c>
      <c r="B43" s="43"/>
      <c r="C43" s="43"/>
      <c r="D43" s="43"/>
      <c r="E43" s="11">
        <f>5*2.25</f>
        <v>11.25</v>
      </c>
    </row>
    <row r="44" spans="1:6" x14ac:dyDescent="0.25">
      <c r="A44" s="42" t="s">
        <v>28</v>
      </c>
      <c r="B44" s="43"/>
      <c r="C44" s="43"/>
      <c r="D44" s="43"/>
      <c r="E44" s="11">
        <v>20</v>
      </c>
    </row>
    <row r="45" spans="1:6" x14ac:dyDescent="0.25">
      <c r="A45" s="42" t="s">
        <v>29</v>
      </c>
      <c r="B45" s="43"/>
      <c r="C45" s="43"/>
      <c r="D45" s="9" t="s">
        <v>24</v>
      </c>
      <c r="E45" s="11">
        <f>IF(SUM(E40:E44)&lt;100,0,SUM(E40:E44))</f>
        <v>0</v>
      </c>
      <c r="F45" s="33"/>
    </row>
    <row r="46" spans="1:6" x14ac:dyDescent="0.25">
      <c r="A46" s="42" t="s">
        <v>30</v>
      </c>
      <c r="B46" s="43"/>
      <c r="C46" s="43"/>
      <c r="D46" s="13" t="str">
        <f>IF(SUM(D7:D7)=0,"",IF(SUM(D7:D7)=1,"1 Vehicle",SUM(D7:D7)&amp;" Vehicles"))</f>
        <v/>
      </c>
      <c r="E46" s="11">
        <f>E45*SUM(D7:D7)</f>
        <v>0</v>
      </c>
    </row>
    <row r="47" spans="1:6" ht="18.75" x14ac:dyDescent="0.3">
      <c r="A47" s="76" t="s">
        <v>31</v>
      </c>
      <c r="B47" s="77"/>
      <c r="C47" s="77"/>
      <c r="D47" s="77"/>
      <c r="E47" s="78"/>
    </row>
    <row r="48" spans="1:6" x14ac:dyDescent="0.25">
      <c r="A48" s="57" t="s">
        <v>42</v>
      </c>
      <c r="B48" s="58"/>
      <c r="C48" s="58"/>
      <c r="D48" s="59" t="s">
        <v>32</v>
      </c>
      <c r="E48" s="60"/>
    </row>
    <row r="49" spans="1:5" x14ac:dyDescent="0.25">
      <c r="A49" s="46" t="s">
        <v>33</v>
      </c>
      <c r="B49" s="44"/>
      <c r="C49" s="44"/>
      <c r="D49" t="s">
        <v>41</v>
      </c>
      <c r="E49" s="47"/>
    </row>
    <row r="50" spans="1:5" x14ac:dyDescent="0.25">
      <c r="A50" s="51" t="s">
        <v>34</v>
      </c>
      <c r="B50" s="54"/>
      <c r="C50" s="54"/>
      <c r="D50" s="55" t="s">
        <v>35</v>
      </c>
      <c r="E50" s="56"/>
    </row>
    <row r="51" spans="1:5" ht="18.75" x14ac:dyDescent="0.3">
      <c r="A51" s="79" t="s">
        <v>36</v>
      </c>
      <c r="B51" s="80"/>
      <c r="C51" s="80"/>
      <c r="D51" s="80"/>
      <c r="E51" s="81"/>
    </row>
    <row r="52" spans="1:5" x14ac:dyDescent="0.25">
      <c r="A52" s="48" t="s">
        <v>7</v>
      </c>
      <c r="B52" s="25" t="s">
        <v>37</v>
      </c>
      <c r="C52" s="25"/>
      <c r="D52" s="25" t="s">
        <v>38</v>
      </c>
      <c r="E52" s="49">
        <v>310062165</v>
      </c>
    </row>
    <row r="53" spans="1:5" x14ac:dyDescent="0.25">
      <c r="A53" s="46" t="s">
        <v>33</v>
      </c>
      <c r="B53" s="45" t="s">
        <v>39</v>
      </c>
      <c r="C53" s="45"/>
      <c r="D53" s="45"/>
      <c r="E53" s="50"/>
    </row>
    <row r="54" spans="1:5" x14ac:dyDescent="0.25">
      <c r="A54" s="51" t="s">
        <v>34</v>
      </c>
      <c r="B54" s="52" t="s">
        <v>40</v>
      </c>
      <c r="C54" s="52"/>
      <c r="D54" s="52"/>
      <c r="E54" s="53"/>
    </row>
  </sheetData>
  <sheetProtection algorithmName="SHA-512" hashValue="5gsvX3dRnoUVndi2OL3P5KLuOWl6fO5VtkAkChiylsAWxAIuBnCZhLZrhIw4xWEWURI4UITPsDhcWkIcngZtdQ==" saltValue="9Pwq0LXBIbGgoV5WCkYPtQ==" spinCount="100000" sheet="1" objects="1" scenarios="1"/>
  <dataValidations disablePrompts="1" count="2">
    <dataValidation allowBlank="1" showInputMessage="1" error="Only one vehicle configuration may be used on each spreadsheet." sqref="D7" xr:uid="{00000000-0002-0000-0000-000000000000}"/>
    <dataValidation type="list" allowBlank="1" showInputMessage="1" showErrorMessage="1" error="Only Yes or No may be entered." sqref="D15:D39" xr:uid="{00000000-0002-0000-0000-000001000000}">
      <formula1>"Yes, No"</formula1>
    </dataValidation>
  </dataValidations>
  <pageMargins left="0.7" right="0.7" top="0.75" bottom="0.75" header="0.3" footer="0.3"/>
  <pageSetup scale="91" fitToWidth="0"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A10" sqref="A10"/>
    </sheetView>
  </sheetViews>
  <sheetFormatPr defaultRowHeight="15" x14ac:dyDescent="0.25"/>
  <cols>
    <col min="1" max="1" width="92.85546875" bestFit="1" customWidth="1"/>
  </cols>
  <sheetData>
    <row r="1" spans="1:1" ht="21" x14ac:dyDescent="0.35">
      <c r="A1" s="34" t="s">
        <v>1</v>
      </c>
    </row>
    <row r="2" spans="1:1" ht="188.25" customHeight="1" x14ac:dyDescent="0.25">
      <c r="A2" s="37" t="s">
        <v>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Line 8-F150 Responder</vt:lpstr>
      <vt:lpstr>Instructions</vt:lpstr>
      <vt:lpstr>Sheet3</vt:lpstr>
    </vt:vector>
  </TitlesOfParts>
  <Company>OTS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State of Louisiana</dc:creator>
  <cp:lastModifiedBy>Raymond McKnight (DOA)</cp:lastModifiedBy>
  <cp:lastPrinted>2019-12-26T18:52:23Z</cp:lastPrinted>
  <dcterms:created xsi:type="dcterms:W3CDTF">2019-01-03T17:30:08Z</dcterms:created>
  <dcterms:modified xsi:type="dcterms:W3CDTF">2026-03-12T19:22:31Z</dcterms:modified>
</cp:coreProperties>
</file>