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idson\Desktop\"/>
    </mc:Choice>
  </mc:AlternateContent>
  <bookViews>
    <workbookView xWindow="0" yWindow="0" windowWidth="28800" windowHeight="12300"/>
  </bookViews>
  <sheets>
    <sheet name="Sheet1" sheetId="1" r:id="rId1"/>
    <sheet name="Sheet2" sheetId="2" r:id="rId2"/>
    <sheet name="Sheet3"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4" i="1" l="1"/>
  <c r="E45" i="1"/>
  <c r="E46" i="1"/>
  <c r="E47" i="1"/>
  <c r="E48" i="1"/>
  <c r="E49" i="1"/>
  <c r="E43" i="1"/>
  <c r="E42" i="1"/>
  <c r="E41" i="1"/>
  <c r="E11" i="1" l="1"/>
  <c r="E20" i="1" l="1"/>
  <c r="E19" i="1"/>
  <c r="E27" i="1" l="1"/>
  <c r="E26" i="1"/>
  <c r="E25" i="1"/>
  <c r="E23" i="1"/>
  <c r="E22" i="1"/>
  <c r="E21" i="1" l="1"/>
  <c r="E24" i="1"/>
  <c r="E28" i="1"/>
  <c r="E29" i="1"/>
  <c r="E30" i="1"/>
  <c r="E31" i="1"/>
  <c r="E32" i="1"/>
  <c r="E33" i="1"/>
  <c r="E34" i="1"/>
  <c r="E35" i="1"/>
  <c r="E36" i="1"/>
  <c r="E37" i="1"/>
  <c r="E38" i="1"/>
  <c r="E39" i="1"/>
  <c r="E8" i="1"/>
  <c r="E50" i="1" l="1"/>
  <c r="E52" i="1" s="1"/>
  <c r="E55" i="1" l="1"/>
  <c r="E56" i="1" s="1"/>
</calcChain>
</file>

<file path=xl/sharedStrings.xml><?xml version="1.0" encoding="utf-8"?>
<sst xmlns="http://schemas.openxmlformats.org/spreadsheetml/2006/main" count="127" uniqueCount="118">
  <si>
    <t>This spreadsheet is not a purchase order</t>
  </si>
  <si>
    <t>Order Sheet Instructions</t>
  </si>
  <si>
    <t xml:space="preserve">1) Only one vehicle configuration may be entered on each Order Sheet.  Use a separate Order Sheet for each different vehicle configuration being ordered.  The listed configurations are the only configurations available.  However, additional configurations may be added to the contract upon request.  To request additional configurations, contact the dealer or OSP.
2) Enter the number of vehicles being ordered in the tan boxes under either Base Vehicle or Optional Configurations. 
3) Under Available Exterior Colors, enter the number of vehicles in the tan boxes to the right of the desired color(s).  Multiple Colors may be ordered on one Order Sheet. 
4) Under Optional Equipment, select "Yes" in the tan box if the option is desired.  Leave blank or select "No" if the option is not desired.  The listed options are the only options available.  However, additional options may be added to the contract upon request.  To request an option be added to the contract, contact the dealer or OSP.
5) The cost per vehicle and total order cost will automatically calculate at the bottom of the Order Sheet.  </t>
  </si>
  <si>
    <t>Dodge Charger PPV</t>
  </si>
  <si>
    <t>Contract Line</t>
  </si>
  <si>
    <t>Delivery ARO</t>
  </si>
  <si>
    <t>State Contract Number</t>
  </si>
  <si>
    <t>Vendor</t>
  </si>
  <si>
    <t>Premier Chrysler Dodge Jeep</t>
  </si>
  <si>
    <t>Base Vehicle</t>
  </si>
  <si>
    <t>Vehicle Description</t>
  </si>
  <si>
    <t>Order Code</t>
  </si>
  <si>
    <t>Unit Price</t>
  </si>
  <si>
    <t>Quantity</t>
  </si>
  <si>
    <t>Extended Price</t>
  </si>
  <si>
    <t>Optional Configurations</t>
  </si>
  <si>
    <t>Description</t>
  </si>
  <si>
    <t>RWD with 5.7L HEMI VVT V8 Engine</t>
  </si>
  <si>
    <t>Available Exterior Colors</t>
  </si>
  <si>
    <t>(PS2) Bright Silver Metallic Clear Coat</t>
  </si>
  <si>
    <t>(PX8) Pitch Black Clear Coat</t>
  </si>
  <si>
    <t>(PW7) Bright White Clear Coat</t>
  </si>
  <si>
    <t>Optional Equipment</t>
  </si>
  <si>
    <t>Option Description</t>
  </si>
  <si>
    <t>Option Code</t>
  </si>
  <si>
    <t>Option Unit Price</t>
  </si>
  <si>
    <t>Add Option</t>
  </si>
  <si>
    <t>18" Wheel Covers</t>
  </si>
  <si>
    <t>W8A</t>
  </si>
  <si>
    <t>Floor Carpet</t>
  </si>
  <si>
    <t>CKD</t>
  </si>
  <si>
    <t>Front Reading/Map Lights</t>
  </si>
  <si>
    <t>LBG</t>
  </si>
  <si>
    <t>LED Spot Lamps</t>
  </si>
  <si>
    <t>LNX</t>
  </si>
  <si>
    <t>Black Left Spot Lamp</t>
  </si>
  <si>
    <t>LNF</t>
  </si>
  <si>
    <t>Deactivate Rear Doors/Windows</t>
  </si>
  <si>
    <t>CW6</t>
  </si>
  <si>
    <t>Delete Spare tire (includes tire service kit)</t>
  </si>
  <si>
    <t>TBF</t>
  </si>
  <si>
    <t>Drive Side ballistic Door Panel</t>
  </si>
  <si>
    <t>XDV</t>
  </si>
  <si>
    <t>Entire Fleet Alike Key</t>
  </si>
  <si>
    <t>GXF, GXA, GXE, GXG</t>
  </si>
  <si>
    <t>HD Cloth Bucket Seats w/ Vinyl Rear</t>
  </si>
  <si>
    <t>Integrated Display Package</t>
  </si>
  <si>
    <t>AV2</t>
  </si>
  <si>
    <t>Matching Right Spot Lamp</t>
  </si>
  <si>
    <t>LNA</t>
  </si>
  <si>
    <t>Passenger Side Ballistic Door</t>
  </si>
  <si>
    <t>XDG</t>
  </si>
  <si>
    <t>Patrol Package Base Prep (includes package AYW content)</t>
  </si>
  <si>
    <t>AYE</t>
  </si>
  <si>
    <t>Patrol Package Wiring Prep Package</t>
  </si>
  <si>
    <t>AYW</t>
  </si>
  <si>
    <t>Police Floor Console</t>
  </si>
  <si>
    <t>CUG</t>
  </si>
  <si>
    <t>Steel Seat Back Panel Inserts</t>
  </si>
  <si>
    <t>CBT</t>
  </si>
  <si>
    <t>Street Appearance Group</t>
  </si>
  <si>
    <t>AEB</t>
  </si>
  <si>
    <t>Cost for Each Vehicle Plus Options</t>
  </si>
  <si>
    <t>1 EA</t>
  </si>
  <si>
    <t>Additional Costs</t>
  </si>
  <si>
    <t>0.35% Contract Administrative Fee</t>
  </si>
  <si>
    <t>LA Safety Inspection Sticker</t>
  </si>
  <si>
    <t>Total Cost for Each Vehicle</t>
  </si>
  <si>
    <t>Total Cost for All Vehicles</t>
  </si>
  <si>
    <t/>
  </si>
  <si>
    <t>Agency  Information</t>
  </si>
  <si>
    <t>Delivery Point of Contact Name:</t>
  </si>
  <si>
    <t>LPAA Approval No</t>
  </si>
  <si>
    <t>Phone:</t>
  </si>
  <si>
    <t>Requisition No</t>
  </si>
  <si>
    <t>Email:</t>
  </si>
  <si>
    <t>Shopping Cart</t>
  </si>
  <si>
    <t>Vendor Information</t>
  </si>
  <si>
    <t xml:space="preserve">Vendor No. </t>
  </si>
  <si>
    <t>GXQ</t>
  </si>
  <si>
    <t>Spare Tire Relocation Bracket</t>
  </si>
  <si>
    <t>TBH</t>
  </si>
  <si>
    <t>Fleet Safety Group</t>
  </si>
  <si>
    <t>AWC</t>
  </si>
  <si>
    <t>(PBM) Indigo Blue</t>
  </si>
  <si>
    <t>(PRV) Octane Red Pearl Coat</t>
  </si>
  <si>
    <t>(PR3) Torred Clear Coat</t>
  </si>
  <si>
    <t>LA DEQ Waste Tire Fee(5 Tires x $2.25)</t>
  </si>
  <si>
    <t>90-120 days</t>
  </si>
  <si>
    <t>LDDE48 - 26A</t>
  </si>
  <si>
    <r>
      <t xml:space="preserve">Additional Key Fobs, Total of 4      </t>
    </r>
    <r>
      <rPr>
        <i/>
        <sz val="9"/>
        <rFont val="Calibri"/>
        <family val="2"/>
        <scheme val="minor"/>
      </rPr>
      <t>NOTE: (2) Key Fobs are included as standard on all base engine models</t>
    </r>
  </si>
  <si>
    <t>X5</t>
  </si>
  <si>
    <r>
      <t>(PAU) Granite Pearl C</t>
    </r>
    <r>
      <rPr>
        <b/>
        <sz val="11"/>
        <color theme="1"/>
        <rFont val="Calibri"/>
        <family val="2"/>
        <scheme val="minor"/>
      </rPr>
      <t>oat</t>
    </r>
  </si>
  <si>
    <t>(PAE) Smoke Show</t>
  </si>
  <si>
    <t>Benjamin Broitman</t>
  </si>
  <si>
    <t>bbroitman@premierdcjofneworleans.com</t>
  </si>
  <si>
    <t>GFX Tier 1 Ground Effects Warrantied for 3 years  (listed below)</t>
  </si>
  <si>
    <t>EMCCC1</t>
  </si>
  <si>
    <t>EWSGB1</t>
  </si>
  <si>
    <t>EWSTQ2A</t>
  </si>
  <si>
    <t>Single 100W Internal Mounted Whelen SA315P Siren Speaker. (Must select AYW)</t>
  </si>
  <si>
    <t>Whelen Core Siren System, 21 Button with 4 position slide (Must Have AYW or AYE)</t>
  </si>
  <si>
    <t>EWLAW1AX</t>
  </si>
  <si>
    <t>EWLME2BB</t>
  </si>
  <si>
    <t>EWLGE1BB</t>
  </si>
  <si>
    <t>EALTE3</t>
  </si>
  <si>
    <t>Charger Tail Light Race Track Flash</t>
  </si>
  <si>
    <t>JSBGA2</t>
  </si>
  <si>
    <t>Setina PB400 Push Bumper</t>
  </si>
  <si>
    <t>ISQBS1</t>
  </si>
  <si>
    <t>Setina Rear Seat 10-C-XL Steel Partition with Recessed Panel for Rear Passenger Leg Room</t>
  </si>
  <si>
    <t>Pre-wired Motorola Transmitter Kit (remote mounting style) Compatible with Motorola APX and XTL two-piece radios (Must Have AYE or AYW)</t>
  </si>
  <si>
    <t>504-352-8216</t>
  </si>
  <si>
    <t>AWD with 3.6L Pentastar VVT V6 Engine</t>
  </si>
  <si>
    <t>LDEE48 - 28A</t>
  </si>
  <si>
    <t>Whelen T-Ion Dual Exterior Grill Lights (Color Choice Available)</t>
  </si>
  <si>
    <t>Roof Mounted 48" Whelen Liberty II Solo WCX (Color Choice Available)</t>
  </si>
  <si>
    <t>Whelen LINSV2 Under Mirror Dual with Clear Puddle Lights (Color Choice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</si>
</sst>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lt;=9999999]###\-####;\(###\)\ ###\-####"/>
  </numFmts>
  <fonts count="11" x14ac:knownFonts="1">
    <font>
      <sz val="11"/>
      <color theme="1"/>
      <name val="Calibri"/>
      <family val="2"/>
      <scheme val="minor"/>
    </font>
    <font>
      <sz val="11"/>
      <color theme="1"/>
      <name val="Calibri"/>
      <family val="2"/>
      <scheme val="minor"/>
    </font>
    <font>
      <b/>
      <sz val="11"/>
      <color theme="1"/>
      <name val="Calibri"/>
      <family val="2"/>
      <scheme val="minor"/>
    </font>
    <font>
      <b/>
      <u/>
      <sz val="14"/>
      <color rgb="FFFF0000"/>
      <name val="Calibri"/>
      <family val="2"/>
    </font>
    <font>
      <sz val="11"/>
      <color theme="1"/>
      <name val="Calibri"/>
      <family val="2"/>
    </font>
    <font>
      <b/>
      <sz val="16"/>
      <name val="Calibri"/>
      <family val="2"/>
      <scheme val="minor"/>
    </font>
    <font>
      <sz val="11"/>
      <name val="Calibri"/>
      <family val="2"/>
      <scheme val="minor"/>
    </font>
    <font>
      <b/>
      <sz val="16"/>
      <color theme="1"/>
      <name val="Calibri"/>
      <family val="2"/>
      <scheme val="minor"/>
    </font>
    <font>
      <b/>
      <sz val="11"/>
      <name val="Calibri"/>
      <family val="2"/>
      <scheme val="minor"/>
    </font>
    <font>
      <b/>
      <sz val="14"/>
      <color theme="1"/>
      <name val="Calibri"/>
      <family val="2"/>
      <scheme val="minor"/>
    </font>
    <font>
      <i/>
      <sz val="9"/>
      <name val="Calibri"/>
      <family val="2"/>
      <scheme val="minor"/>
    </font>
  </fonts>
  <fills count="6">
    <fill>
      <patternFill patternType="none"/>
    </fill>
    <fill>
      <patternFill patternType="gray125"/>
    </fill>
    <fill>
      <patternFill patternType="solid">
        <fgColor rgb="FFFFFF00"/>
        <bgColor rgb="FF000000"/>
      </patternFill>
    </fill>
    <fill>
      <patternFill patternType="solid">
        <fgColor theme="4" tint="0.59999389629810485"/>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85">
    <xf numFmtId="0" fontId="0" fillId="0" borderId="0" xfId="0"/>
    <xf numFmtId="0" fontId="0" fillId="0" borderId="0" xfId="0" applyBorder="1"/>
    <xf numFmtId="0" fontId="7" fillId="0" borderId="4" xfId="0" applyFont="1" applyBorder="1" applyAlignment="1" applyProtection="1">
      <alignment horizontal="center"/>
      <protection hidden="1"/>
    </xf>
    <xf numFmtId="0" fontId="2" fillId="0" borderId="5" xfId="0" applyFont="1" applyBorder="1" applyAlignment="1" applyProtection="1">
      <alignment horizontal="center"/>
      <protection hidden="1"/>
    </xf>
    <xf numFmtId="0" fontId="7" fillId="0" borderId="5" xfId="0" applyFont="1" applyBorder="1" applyAlignment="1" applyProtection="1">
      <alignment horizontal="center"/>
      <protection hidden="1"/>
    </xf>
    <xf numFmtId="0" fontId="8" fillId="0" borderId="5" xfId="0" applyFont="1" applyFill="1" applyBorder="1" applyAlignment="1" applyProtection="1">
      <alignment horizontal="center"/>
      <protection hidden="1"/>
    </xf>
    <xf numFmtId="0" fontId="2" fillId="0" borderId="4" xfId="0" applyFont="1" applyBorder="1" applyAlignment="1" applyProtection="1">
      <alignment horizontal="center"/>
      <protection hidden="1"/>
    </xf>
    <xf numFmtId="0" fontId="2" fillId="0" borderId="4" xfId="0" applyFont="1" applyBorder="1" applyProtection="1">
      <protection hidden="1"/>
    </xf>
    <xf numFmtId="0" fontId="2" fillId="0" borderId="5" xfId="0" applyFont="1" applyBorder="1" applyProtection="1">
      <protection hidden="1"/>
    </xf>
    <xf numFmtId="0" fontId="2" fillId="0" borderId="6" xfId="0" applyFont="1" applyBorder="1" applyProtection="1">
      <protection hidden="1"/>
    </xf>
    <xf numFmtId="0" fontId="0" fillId="0" borderId="4" xfId="0" applyBorder="1" applyAlignment="1" applyProtection="1">
      <alignment wrapText="1"/>
      <protection hidden="1"/>
    </xf>
    <xf numFmtId="0" fontId="0" fillId="0" borderId="5" xfId="0" applyBorder="1" applyProtection="1">
      <protection hidden="1"/>
    </xf>
    <xf numFmtId="44" fontId="0" fillId="0" borderId="5" xfId="1" applyFont="1" applyBorder="1" applyProtection="1">
      <protection hidden="1"/>
    </xf>
    <xf numFmtId="0" fontId="0" fillId="5" borderId="5" xfId="0" applyFill="1" applyBorder="1" applyProtection="1">
      <protection locked="0"/>
    </xf>
    <xf numFmtId="44" fontId="0" fillId="0" borderId="6" xfId="0" applyNumberFormat="1" applyBorder="1" applyProtection="1">
      <protection hidden="1"/>
    </xf>
    <xf numFmtId="0" fontId="2" fillId="0" borderId="4" xfId="0" applyFont="1" applyBorder="1" applyAlignment="1" applyProtection="1">
      <alignment wrapText="1"/>
      <protection hidden="1"/>
    </xf>
    <xf numFmtId="0" fontId="0" fillId="5" borderId="5" xfId="0" applyFill="1" applyBorder="1" applyAlignment="1" applyProtection="1">
      <alignment horizontal="center" wrapText="1"/>
      <protection locked="0"/>
    </xf>
    <xf numFmtId="0" fontId="0" fillId="0" borderId="5" xfId="0" applyBorder="1" applyAlignment="1" applyProtection="1">
      <alignment horizontal="center" wrapText="1"/>
      <protection hidden="1"/>
    </xf>
    <xf numFmtId="0" fontId="0" fillId="0" borderId="6" xfId="0" applyBorder="1"/>
    <xf numFmtId="0" fontId="0" fillId="5" borderId="5" xfId="0" applyFill="1" applyBorder="1"/>
    <xf numFmtId="44" fontId="0" fillId="0" borderId="6" xfId="0" applyNumberFormat="1"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Font="1" applyFill="1" applyBorder="1" applyAlignment="1" applyProtection="1">
      <alignment horizontal="right"/>
    </xf>
    <xf numFmtId="0" fontId="0" fillId="0" borderId="5" xfId="0" applyFont="1" applyFill="1" applyBorder="1" applyProtection="1"/>
    <xf numFmtId="0" fontId="2" fillId="0" borderId="4" xfId="0" applyFont="1" applyBorder="1" applyAlignment="1" applyProtection="1">
      <alignment horizontal="right" vertical="top"/>
    </xf>
    <xf numFmtId="0" fontId="2" fillId="0" borderId="6" xfId="0" applyFont="1" applyFill="1" applyBorder="1" applyAlignment="1" applyProtection="1">
      <alignment horizontal="center"/>
    </xf>
    <xf numFmtId="0" fontId="0" fillId="0" borderId="7" xfId="0" applyFont="1" applyFill="1" applyBorder="1" applyAlignment="1" applyProtection="1">
      <alignment horizontal="right"/>
    </xf>
    <xf numFmtId="0" fontId="0" fillId="5" borderId="6" xfId="0" applyFill="1" applyBorder="1" applyAlignment="1" applyProtection="1">
      <alignment horizontal="left"/>
      <protection locked="0"/>
    </xf>
    <xf numFmtId="0" fontId="6" fillId="0" borderId="4" xfId="0" applyFont="1" applyBorder="1" applyAlignment="1" applyProtection="1">
      <alignment wrapText="1"/>
      <protection hidden="1"/>
    </xf>
    <xf numFmtId="0" fontId="6" fillId="0" borderId="5" xfId="0" applyFont="1" applyBorder="1" applyAlignment="1" applyProtection="1">
      <alignment horizontal="center"/>
      <protection hidden="1"/>
    </xf>
    <xf numFmtId="0" fontId="6" fillId="0" borderId="5" xfId="0" applyFont="1" applyBorder="1" applyAlignment="1" applyProtection="1">
      <alignment horizontal="center" wrapText="1"/>
      <protection hidden="1"/>
    </xf>
    <xf numFmtId="0" fontId="8" fillId="0" borderId="6" xfId="0" applyFont="1" applyFill="1" applyBorder="1" applyAlignment="1" applyProtection="1">
      <alignment horizontal="center"/>
      <protection hidden="1"/>
    </xf>
    <xf numFmtId="0" fontId="0" fillId="4" borderId="4" xfId="0" applyFill="1" applyBorder="1" applyAlignment="1" applyProtection="1">
      <alignment wrapText="1"/>
      <protection hidden="1"/>
    </xf>
    <xf numFmtId="0" fontId="0" fillId="4" borderId="5" xfId="0" applyFill="1" applyBorder="1" applyAlignment="1" applyProtection="1">
      <alignment horizontal="center" wrapText="1"/>
      <protection hidden="1"/>
    </xf>
    <xf numFmtId="0" fontId="2" fillId="5" borderId="5" xfId="0" applyFont="1" applyFill="1" applyBorder="1" applyAlignment="1" applyProtection="1">
      <alignment horizontal="center"/>
      <protection locked="0"/>
    </xf>
    <xf numFmtId="44" fontId="6" fillId="4" borderId="5" xfId="1" applyFont="1" applyFill="1" applyBorder="1" applyAlignment="1" applyProtection="1">
      <protection hidden="1"/>
    </xf>
    <xf numFmtId="44" fontId="0" fillId="4" borderId="5" xfId="1" applyFont="1" applyFill="1" applyBorder="1" applyAlignment="1" applyProtection="1">
      <protection hidden="1"/>
    </xf>
    <xf numFmtId="44" fontId="0" fillId="0" borderId="5" xfId="1" applyFont="1" applyFill="1" applyBorder="1" applyAlignment="1" applyProtection="1">
      <protection hidden="1"/>
    </xf>
    <xf numFmtId="44" fontId="6" fillId="0" borderId="5" xfId="1" applyFont="1" applyFill="1" applyBorder="1" applyAlignment="1" applyProtection="1">
      <protection hidden="1"/>
    </xf>
    <xf numFmtId="0" fontId="0" fillId="4" borderId="4" xfId="0" applyFill="1" applyBorder="1" applyAlignment="1" applyProtection="1">
      <alignment horizontal="center" wrapText="1"/>
      <protection hidden="1"/>
    </xf>
    <xf numFmtId="0" fontId="0" fillId="0" borderId="5" xfId="0" applyBorder="1" applyAlignment="1" applyProtection="1">
      <alignment wrapText="1"/>
    </xf>
    <xf numFmtId="0" fontId="0" fillId="4" borderId="4" xfId="0" applyFill="1" applyBorder="1" applyAlignment="1" applyProtection="1">
      <alignment horizontal="left" wrapText="1"/>
      <protection hidden="1"/>
    </xf>
    <xf numFmtId="0" fontId="0" fillId="0" borderId="16" xfId="0" applyBorder="1" applyAlignment="1" applyProtection="1">
      <alignment wrapText="1"/>
      <protection hidden="1"/>
    </xf>
    <xf numFmtId="0" fontId="6" fillId="0" borderId="17" xfId="0" applyFont="1" applyBorder="1" applyAlignment="1" applyProtection="1">
      <alignment horizontal="center"/>
      <protection hidden="1"/>
    </xf>
    <xf numFmtId="0" fontId="0" fillId="5" borderId="17" xfId="0" applyFill="1" applyBorder="1" applyProtection="1">
      <protection locked="0"/>
    </xf>
    <xf numFmtId="0" fontId="0" fillId="0" borderId="5" xfId="0" applyBorder="1" applyAlignment="1" applyProtection="1">
      <alignment wrapText="1"/>
      <protection hidden="1"/>
    </xf>
    <xf numFmtId="44" fontId="0" fillId="4" borderId="17" xfId="1" applyFont="1" applyFill="1" applyBorder="1" applyAlignment="1" applyProtection="1">
      <protection hidden="1"/>
    </xf>
    <xf numFmtId="44" fontId="1" fillId="0" borderId="5" xfId="1" applyFont="1" applyFill="1" applyBorder="1" applyAlignment="1" applyProtection="1">
      <protection hidden="1"/>
    </xf>
    <xf numFmtId="49" fontId="0" fillId="0" borderId="4" xfId="0" applyNumberFormat="1" applyBorder="1" applyAlignment="1" applyProtection="1">
      <alignment wrapText="1" shrinkToFit="1"/>
      <protection hidden="1"/>
    </xf>
    <xf numFmtId="0" fontId="0" fillId="5" borderId="5" xfId="0" applyFill="1" applyBorder="1" applyAlignment="1" applyProtection="1">
      <alignment horizontal="center" wrapText="1"/>
      <protection locked="0"/>
    </xf>
    <xf numFmtId="0" fontId="9" fillId="3" borderId="4" xfId="0"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3" borderId="6" xfId="0" applyFont="1" applyFill="1" applyBorder="1" applyAlignment="1" applyProtection="1">
      <alignment horizontal="center"/>
      <protection hidden="1"/>
    </xf>
    <xf numFmtId="0" fontId="0" fillId="0" borderId="5" xfId="0" applyFill="1" applyBorder="1" applyAlignment="1" applyProtection="1">
      <alignment horizontal="left"/>
    </xf>
    <xf numFmtId="164" fontId="0" fillId="0" borderId="5" xfId="0" applyNumberFormat="1" applyFill="1" applyBorder="1" applyAlignment="1" applyProtection="1">
      <alignment horizontal="left"/>
    </xf>
    <xf numFmtId="164" fontId="0" fillId="0" borderId="6" xfId="0" applyNumberFormat="1" applyFill="1" applyBorder="1" applyAlignment="1" applyProtection="1">
      <alignment horizontal="left"/>
    </xf>
    <xf numFmtId="0" fontId="0" fillId="0" borderId="8" xfId="0" applyFill="1" applyBorder="1" applyAlignment="1" applyProtection="1">
      <alignment horizontal="left"/>
    </xf>
    <xf numFmtId="0" fontId="0" fillId="0" borderId="9" xfId="0" applyFill="1" applyBorder="1" applyAlignment="1" applyProtection="1">
      <alignment horizontal="left"/>
    </xf>
    <xf numFmtId="0" fontId="9" fillId="3" borderId="4" xfId="0" applyFont="1" applyFill="1" applyBorder="1" applyAlignment="1" applyProtection="1">
      <alignment horizontal="center" wrapText="1"/>
      <protection hidden="1"/>
    </xf>
    <xf numFmtId="0" fontId="9" fillId="3" borderId="5" xfId="0" applyFont="1" applyFill="1" applyBorder="1" applyAlignment="1" applyProtection="1">
      <alignment horizontal="center" wrapText="1"/>
      <protection hidden="1"/>
    </xf>
    <xf numFmtId="0" fontId="9" fillId="3" borderId="6" xfId="0" applyFont="1" applyFill="1" applyBorder="1" applyAlignment="1" applyProtection="1">
      <alignment horizontal="center" wrapText="1"/>
      <protection hidden="1"/>
    </xf>
    <xf numFmtId="0" fontId="0" fillId="0" borderId="4" xfId="0" applyBorder="1" applyAlignment="1" applyProtection="1">
      <alignment horizontal="center"/>
      <protection hidden="1"/>
    </xf>
    <xf numFmtId="0" fontId="0" fillId="0" borderId="5" xfId="0" applyBorder="1" applyAlignment="1" applyProtection="1">
      <alignment horizontal="center"/>
      <protection hidden="1"/>
    </xf>
    <xf numFmtId="0" fontId="0" fillId="0" borderId="4" xfId="0" applyBorder="1" applyAlignment="1" applyProtection="1">
      <alignment horizontal="right"/>
      <protection hidden="1"/>
    </xf>
    <xf numFmtId="0" fontId="0" fillId="0" borderId="5" xfId="0" applyBorder="1" applyAlignment="1" applyProtection="1">
      <alignment horizontal="right"/>
      <protection hidden="1"/>
    </xf>
    <xf numFmtId="0" fontId="0" fillId="0" borderId="13" xfId="0" applyFont="1" applyBorder="1" applyAlignment="1" applyProtection="1">
      <alignment horizontal="center" vertical="center" wrapText="1"/>
      <protection hidden="1"/>
    </xf>
    <xf numFmtId="0" fontId="0" fillId="0" borderId="14" xfId="0" applyFont="1" applyBorder="1" applyAlignment="1" applyProtection="1">
      <alignment horizontal="center" vertical="center" wrapText="1"/>
      <protection hidden="1"/>
    </xf>
    <xf numFmtId="0" fontId="0" fillId="0" borderId="15" xfId="0" applyFont="1" applyBorder="1" applyAlignment="1" applyProtection="1">
      <alignment horizontal="center" vertical="center" wrapText="1"/>
      <protection hidden="1"/>
    </xf>
    <xf numFmtId="0" fontId="9" fillId="3" borderId="10" xfId="0" applyFont="1" applyFill="1" applyBorder="1" applyAlignment="1" applyProtection="1">
      <alignment horizontal="center" wrapText="1"/>
      <protection hidden="1"/>
    </xf>
    <xf numFmtId="0" fontId="9" fillId="3" borderId="11" xfId="0" applyFont="1" applyFill="1" applyBorder="1" applyAlignment="1" applyProtection="1">
      <alignment horizontal="center" wrapText="1"/>
      <protection hidden="1"/>
    </xf>
    <xf numFmtId="0" fontId="9" fillId="3" borderId="12" xfId="0" applyFont="1" applyFill="1" applyBorder="1" applyAlignment="1" applyProtection="1">
      <alignment horizontal="center" wrapText="1"/>
      <protection hidden="1"/>
    </xf>
    <xf numFmtId="0" fontId="3" fillId="2" borderId="1" xfId="0" applyFont="1" applyFill="1" applyBorder="1" applyAlignment="1" applyProtection="1">
      <alignment horizontal="center"/>
      <protection hidden="1"/>
    </xf>
    <xf numFmtId="0" fontId="4" fillId="2" borderId="2" xfId="0" applyFont="1" applyFill="1" applyBorder="1" applyAlignment="1" applyProtection="1">
      <alignment horizontal="center"/>
      <protection hidden="1"/>
    </xf>
    <xf numFmtId="0" fontId="4" fillId="2" borderId="3" xfId="0" applyFont="1" applyFill="1" applyBorder="1" applyAlignment="1" applyProtection="1">
      <alignment horizontal="center"/>
      <protection hidden="1"/>
    </xf>
    <xf numFmtId="0" fontId="5" fillId="3" borderId="4" xfId="0" applyFont="1" applyFill="1" applyBorder="1" applyAlignment="1" applyProtection="1">
      <alignment horizontal="center"/>
      <protection hidden="1"/>
    </xf>
    <xf numFmtId="0" fontId="5" fillId="3" borderId="5" xfId="0" applyFont="1" applyFill="1" applyBorder="1" applyAlignment="1" applyProtection="1">
      <alignment horizontal="center"/>
      <protection hidden="1"/>
    </xf>
    <xf numFmtId="0" fontId="5" fillId="3" borderId="6" xfId="0" applyFont="1" applyFill="1" applyBorder="1" applyAlignment="1" applyProtection="1">
      <alignment horizontal="center"/>
      <protection hidden="1"/>
    </xf>
    <xf numFmtId="0" fontId="6" fillId="4" borderId="4" xfId="0" applyFont="1" applyFill="1" applyBorder="1" applyAlignment="1" applyProtection="1">
      <alignment horizontal="left" wrapText="1"/>
      <protection hidden="1"/>
    </xf>
    <xf numFmtId="0" fontId="6" fillId="4" borderId="5" xfId="0" applyFont="1" applyFill="1" applyBorder="1" applyAlignment="1" applyProtection="1">
      <alignment horizontal="left" wrapText="1"/>
      <protection hidden="1"/>
    </xf>
    <xf numFmtId="0" fontId="6" fillId="4" borderId="6" xfId="0" applyFont="1" applyFill="1" applyBorder="1" applyAlignment="1" applyProtection="1">
      <alignment horizontal="left" wrapText="1"/>
      <protection hidden="1"/>
    </xf>
    <xf numFmtId="0" fontId="2" fillId="0" borderId="5" xfId="0" applyFont="1" applyBorder="1" applyAlignment="1" applyProtection="1">
      <alignment horizontal="center"/>
      <protection hidden="1"/>
    </xf>
    <xf numFmtId="0" fontId="2" fillId="0" borderId="6" xfId="0" applyFont="1" applyBorder="1" applyAlignment="1" applyProtection="1">
      <alignment horizontal="center"/>
      <protection hidden="1"/>
    </xf>
    <xf numFmtId="0" fontId="7" fillId="3" borderId="4" xfId="0" applyFont="1" applyFill="1" applyBorder="1" applyAlignment="1" applyProtection="1">
      <alignment horizontal="center"/>
      <protection hidden="1"/>
    </xf>
    <xf numFmtId="0" fontId="7" fillId="3" borderId="5" xfId="0" applyFont="1" applyFill="1" applyBorder="1" applyAlignment="1" applyProtection="1">
      <alignment horizontal="center"/>
      <protection hidden="1"/>
    </xf>
    <xf numFmtId="0" fontId="7" fillId="3" borderId="6" xfId="0" applyFont="1" applyFill="1" applyBorder="1" applyAlignment="1" applyProtection="1">
      <alignment horizontal="center"/>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5"/>
  <sheetViews>
    <sheetView tabSelected="1" workbookViewId="0">
      <selection activeCell="E50" sqref="E50"/>
    </sheetView>
  </sheetViews>
  <sheetFormatPr defaultRowHeight="14.5" x14ac:dyDescent="0.35"/>
  <cols>
    <col min="1" max="1" width="33.7265625" customWidth="1"/>
    <col min="2" max="2" width="14.26953125" customWidth="1"/>
    <col min="3" max="3" width="14.81640625" customWidth="1"/>
    <col min="4" max="4" width="15.7265625" customWidth="1"/>
    <col min="5" max="5" width="16.26953125" customWidth="1"/>
  </cols>
  <sheetData>
    <row r="1" spans="1:8" ht="27.25" customHeight="1" thickTop="1" x14ac:dyDescent="0.45">
      <c r="A1" s="71" t="s">
        <v>0</v>
      </c>
      <c r="B1" s="72"/>
      <c r="C1" s="72"/>
      <c r="D1" s="72"/>
      <c r="E1" s="73"/>
    </row>
    <row r="2" spans="1:8" ht="21" customHeight="1" x14ac:dyDescent="0.5">
      <c r="A2" s="74" t="s">
        <v>1</v>
      </c>
      <c r="B2" s="75"/>
      <c r="C2" s="75"/>
      <c r="D2" s="75"/>
      <c r="E2" s="76"/>
    </row>
    <row r="3" spans="1:8" ht="168" customHeight="1" x14ac:dyDescent="0.35">
      <c r="A3" s="77" t="s">
        <v>2</v>
      </c>
      <c r="B3" s="78"/>
      <c r="C3" s="78"/>
      <c r="D3" s="78"/>
      <c r="E3" s="79"/>
      <c r="G3" s="1"/>
      <c r="H3" s="1"/>
    </row>
    <row r="4" spans="1:8" ht="18.75" customHeight="1" x14ac:dyDescent="0.5">
      <c r="A4" s="2" t="s">
        <v>3</v>
      </c>
      <c r="B4" s="3" t="s">
        <v>4</v>
      </c>
      <c r="C4" s="4">
        <v>2</v>
      </c>
      <c r="D4" s="5" t="s">
        <v>5</v>
      </c>
      <c r="E4" s="31" t="s">
        <v>88</v>
      </c>
      <c r="G4" s="1"/>
      <c r="H4" s="1"/>
    </row>
    <row r="5" spans="1:8" ht="16.5" customHeight="1" x14ac:dyDescent="0.35">
      <c r="A5" s="6" t="s">
        <v>6</v>
      </c>
      <c r="B5" s="3">
        <v>4400020872</v>
      </c>
      <c r="C5" s="3" t="s">
        <v>7</v>
      </c>
      <c r="D5" s="80" t="s">
        <v>8</v>
      </c>
      <c r="E5" s="81"/>
      <c r="G5" s="1"/>
      <c r="H5" s="1"/>
    </row>
    <row r="6" spans="1:8" ht="21" customHeight="1" x14ac:dyDescent="0.5">
      <c r="A6" s="82" t="s">
        <v>9</v>
      </c>
      <c r="B6" s="83"/>
      <c r="C6" s="83"/>
      <c r="D6" s="83"/>
      <c r="E6" s="84"/>
      <c r="G6" s="1"/>
      <c r="H6" s="1"/>
    </row>
    <row r="7" spans="1:8" x14ac:dyDescent="0.35">
      <c r="A7" s="7" t="s">
        <v>10</v>
      </c>
      <c r="B7" s="8" t="s">
        <v>11</v>
      </c>
      <c r="C7" s="8" t="s">
        <v>12</v>
      </c>
      <c r="D7" s="8" t="s">
        <v>13</v>
      </c>
      <c r="E7" s="9" t="s">
        <v>14</v>
      </c>
      <c r="G7" s="1"/>
      <c r="H7" s="1"/>
    </row>
    <row r="8" spans="1:8" ht="33" customHeight="1" x14ac:dyDescent="0.35">
      <c r="A8" s="10" t="s">
        <v>17</v>
      </c>
      <c r="B8" s="11" t="s">
        <v>89</v>
      </c>
      <c r="C8" s="12">
        <v>24298</v>
      </c>
      <c r="D8" s="13"/>
      <c r="E8" s="14">
        <f>$C8*D8</f>
        <v>0</v>
      </c>
      <c r="G8" s="1"/>
      <c r="H8" s="1"/>
    </row>
    <row r="9" spans="1:8" ht="18.75" customHeight="1" x14ac:dyDescent="0.45">
      <c r="A9" s="68" t="s">
        <v>15</v>
      </c>
      <c r="B9" s="69"/>
      <c r="C9" s="69"/>
      <c r="D9" s="69"/>
      <c r="E9" s="70"/>
      <c r="G9" s="1"/>
      <c r="H9" s="1"/>
    </row>
    <row r="10" spans="1:8" x14ac:dyDescent="0.35">
      <c r="A10" s="15" t="s">
        <v>16</v>
      </c>
      <c r="B10" s="8" t="s">
        <v>11</v>
      </c>
      <c r="C10" s="8" t="s">
        <v>12</v>
      </c>
      <c r="D10" s="8" t="s">
        <v>13</v>
      </c>
      <c r="E10" s="9" t="s">
        <v>14</v>
      </c>
      <c r="G10" s="1"/>
      <c r="H10" s="1"/>
    </row>
    <row r="11" spans="1:8" ht="33" customHeight="1" x14ac:dyDescent="0.35">
      <c r="A11" s="10" t="s">
        <v>113</v>
      </c>
      <c r="B11" s="11" t="s">
        <v>114</v>
      </c>
      <c r="C11" s="12">
        <v>26483</v>
      </c>
      <c r="D11" s="34"/>
      <c r="E11" s="14">
        <f>$C11*D11</f>
        <v>0</v>
      </c>
    </row>
    <row r="12" spans="1:8" ht="18.5" x14ac:dyDescent="0.45">
      <c r="A12" s="58" t="s">
        <v>18</v>
      </c>
      <c r="B12" s="59"/>
      <c r="C12" s="59"/>
      <c r="D12" s="59"/>
      <c r="E12" s="60"/>
    </row>
    <row r="13" spans="1:8" ht="29" x14ac:dyDescent="0.35">
      <c r="A13" s="32" t="s">
        <v>85</v>
      </c>
      <c r="B13" s="16"/>
      <c r="C13" s="33" t="s">
        <v>92</v>
      </c>
      <c r="D13" s="16"/>
      <c r="E13" s="18"/>
    </row>
    <row r="14" spans="1:8" ht="29" x14ac:dyDescent="0.35">
      <c r="A14" s="39" t="s">
        <v>19</v>
      </c>
      <c r="B14" s="16"/>
      <c r="C14" s="33" t="s">
        <v>86</v>
      </c>
      <c r="D14" s="16"/>
      <c r="E14" s="18"/>
    </row>
    <row r="15" spans="1:8" ht="29" x14ac:dyDescent="0.35">
      <c r="A15" s="32" t="s">
        <v>84</v>
      </c>
      <c r="B15" s="16"/>
      <c r="C15" s="33" t="s">
        <v>20</v>
      </c>
      <c r="D15" s="16"/>
      <c r="E15" s="18"/>
    </row>
    <row r="16" spans="1:8" ht="29" x14ac:dyDescent="0.35">
      <c r="A16" s="41" t="s">
        <v>21</v>
      </c>
      <c r="B16" s="16"/>
      <c r="C16" s="40" t="s">
        <v>93</v>
      </c>
      <c r="D16" s="19"/>
      <c r="E16" s="18"/>
    </row>
    <row r="17" spans="1:5" ht="18.5" x14ac:dyDescent="0.45">
      <c r="A17" s="50" t="s">
        <v>22</v>
      </c>
      <c r="B17" s="51"/>
      <c r="C17" s="51"/>
      <c r="D17" s="51"/>
      <c r="E17" s="52"/>
    </row>
    <row r="18" spans="1:5" x14ac:dyDescent="0.35">
      <c r="A18" s="7" t="s">
        <v>23</v>
      </c>
      <c r="B18" s="8" t="s">
        <v>24</v>
      </c>
      <c r="C18" s="8" t="s">
        <v>25</v>
      </c>
      <c r="D18" s="8" t="s">
        <v>26</v>
      </c>
      <c r="E18" s="9" t="s">
        <v>14</v>
      </c>
    </row>
    <row r="19" spans="1:5" x14ac:dyDescent="0.35">
      <c r="A19" s="10" t="s">
        <v>27</v>
      </c>
      <c r="B19" s="21" t="s">
        <v>28</v>
      </c>
      <c r="C19" s="36">
        <v>35</v>
      </c>
      <c r="D19" s="13"/>
      <c r="E19" s="14">
        <f t="shared" ref="E19:E49" si="0">IF(D19="Yes",$C19*SUM($D$8:$D$11),0)</f>
        <v>0</v>
      </c>
    </row>
    <row r="20" spans="1:5" x14ac:dyDescent="0.35">
      <c r="A20" s="10" t="s">
        <v>29</v>
      </c>
      <c r="B20" s="21" t="s">
        <v>30</v>
      </c>
      <c r="C20" s="36">
        <v>113</v>
      </c>
      <c r="D20" s="13"/>
      <c r="E20" s="14">
        <f t="shared" si="0"/>
        <v>0</v>
      </c>
    </row>
    <row r="21" spans="1:5" x14ac:dyDescent="0.35">
      <c r="A21" s="10" t="s">
        <v>31</v>
      </c>
      <c r="B21" s="21" t="s">
        <v>32</v>
      </c>
      <c r="C21" s="36">
        <v>68</v>
      </c>
      <c r="D21" s="13"/>
      <c r="E21" s="14">
        <f t="shared" si="0"/>
        <v>0</v>
      </c>
    </row>
    <row r="22" spans="1:5" x14ac:dyDescent="0.35">
      <c r="A22" s="10" t="s">
        <v>33</v>
      </c>
      <c r="B22" s="21" t="s">
        <v>34</v>
      </c>
      <c r="C22" s="36">
        <v>136</v>
      </c>
      <c r="D22" s="13"/>
      <c r="E22" s="14">
        <f t="shared" si="0"/>
        <v>0</v>
      </c>
    </row>
    <row r="23" spans="1:5" x14ac:dyDescent="0.35">
      <c r="A23" s="10" t="s">
        <v>35</v>
      </c>
      <c r="B23" s="21" t="s">
        <v>36</v>
      </c>
      <c r="C23" s="36">
        <v>189</v>
      </c>
      <c r="D23" s="13"/>
      <c r="E23" s="14">
        <f t="shared" si="0"/>
        <v>0</v>
      </c>
    </row>
    <row r="24" spans="1:5" x14ac:dyDescent="0.35">
      <c r="A24" s="10" t="s">
        <v>37</v>
      </c>
      <c r="B24" s="21" t="s">
        <v>38</v>
      </c>
      <c r="C24" s="36">
        <v>68</v>
      </c>
      <c r="D24" s="13"/>
      <c r="E24" s="14">
        <f t="shared" si="0"/>
        <v>0</v>
      </c>
    </row>
    <row r="25" spans="1:5" x14ac:dyDescent="0.35">
      <c r="A25" s="28" t="s">
        <v>80</v>
      </c>
      <c r="B25" s="29" t="s">
        <v>81</v>
      </c>
      <c r="C25" s="35">
        <v>130</v>
      </c>
      <c r="D25" s="13"/>
      <c r="E25" s="14">
        <f t="shared" si="0"/>
        <v>0</v>
      </c>
    </row>
    <row r="26" spans="1:5" ht="29" x14ac:dyDescent="0.35">
      <c r="A26" s="10" t="s">
        <v>39</v>
      </c>
      <c r="B26" s="21" t="s">
        <v>40</v>
      </c>
      <c r="C26" s="36">
        <v>-90</v>
      </c>
      <c r="D26" s="13"/>
      <c r="E26" s="14">
        <f t="shared" si="0"/>
        <v>0</v>
      </c>
    </row>
    <row r="27" spans="1:5" x14ac:dyDescent="0.35">
      <c r="A27" s="10" t="s">
        <v>41</v>
      </c>
      <c r="B27" s="21" t="s">
        <v>42</v>
      </c>
      <c r="C27" s="36">
        <v>2116</v>
      </c>
      <c r="D27" s="13"/>
      <c r="E27" s="14">
        <f t="shared" si="0"/>
        <v>0</v>
      </c>
    </row>
    <row r="28" spans="1:5" ht="39" x14ac:dyDescent="0.35">
      <c r="A28" s="28" t="s">
        <v>90</v>
      </c>
      <c r="B28" s="29" t="s">
        <v>79</v>
      </c>
      <c r="C28" s="35">
        <v>136</v>
      </c>
      <c r="D28" s="13"/>
      <c r="E28" s="14">
        <f t="shared" si="0"/>
        <v>0</v>
      </c>
    </row>
    <row r="29" spans="1:5" ht="29" x14ac:dyDescent="0.35">
      <c r="A29" s="10" t="s">
        <v>43</v>
      </c>
      <c r="B29" s="17" t="s">
        <v>44</v>
      </c>
      <c r="C29" s="37">
        <v>125</v>
      </c>
      <c r="D29" s="13"/>
      <c r="E29" s="14">
        <f t="shared" si="0"/>
        <v>0</v>
      </c>
    </row>
    <row r="30" spans="1:5" x14ac:dyDescent="0.35">
      <c r="A30" s="28" t="s">
        <v>82</v>
      </c>
      <c r="B30" s="30" t="s">
        <v>83</v>
      </c>
      <c r="C30" s="38">
        <v>316</v>
      </c>
      <c r="D30" s="13"/>
      <c r="E30" s="14">
        <f t="shared" si="0"/>
        <v>0</v>
      </c>
    </row>
    <row r="31" spans="1:5" x14ac:dyDescent="0.35">
      <c r="A31" s="10" t="s">
        <v>45</v>
      </c>
      <c r="B31" s="21" t="s">
        <v>91</v>
      </c>
      <c r="C31" s="37">
        <v>108</v>
      </c>
      <c r="D31" s="13"/>
      <c r="E31" s="14">
        <f t="shared" si="0"/>
        <v>0</v>
      </c>
    </row>
    <row r="32" spans="1:5" x14ac:dyDescent="0.35">
      <c r="A32" s="10" t="s">
        <v>46</v>
      </c>
      <c r="B32" s="21" t="s">
        <v>47</v>
      </c>
      <c r="C32" s="37">
        <v>2015</v>
      </c>
      <c r="D32" s="13"/>
      <c r="E32" s="14">
        <f t="shared" si="0"/>
        <v>0</v>
      </c>
    </row>
    <row r="33" spans="1:5" x14ac:dyDescent="0.35">
      <c r="A33" s="10" t="s">
        <v>48</v>
      </c>
      <c r="B33" s="21" t="s">
        <v>49</v>
      </c>
      <c r="C33" s="37">
        <v>189</v>
      </c>
      <c r="D33" s="13"/>
      <c r="E33" s="14">
        <f t="shared" si="0"/>
        <v>0</v>
      </c>
    </row>
    <row r="34" spans="1:5" x14ac:dyDescent="0.35">
      <c r="A34" s="10" t="s">
        <v>50</v>
      </c>
      <c r="B34" s="21" t="s">
        <v>51</v>
      </c>
      <c r="C34" s="37">
        <v>2116</v>
      </c>
      <c r="D34" s="13"/>
      <c r="E34" s="14">
        <f t="shared" si="0"/>
        <v>0</v>
      </c>
    </row>
    <row r="35" spans="1:5" ht="29" x14ac:dyDescent="0.35">
      <c r="A35" s="10" t="s">
        <v>52</v>
      </c>
      <c r="B35" s="21" t="s">
        <v>53</v>
      </c>
      <c r="C35" s="37">
        <v>1800</v>
      </c>
      <c r="D35" s="13"/>
      <c r="E35" s="14">
        <f t="shared" si="0"/>
        <v>0</v>
      </c>
    </row>
    <row r="36" spans="1:5" x14ac:dyDescent="0.35">
      <c r="A36" s="10" t="s">
        <v>54</v>
      </c>
      <c r="B36" s="21" t="s">
        <v>55</v>
      </c>
      <c r="C36" s="37">
        <v>1036</v>
      </c>
      <c r="D36" s="13"/>
      <c r="E36" s="14">
        <f t="shared" si="0"/>
        <v>0</v>
      </c>
    </row>
    <row r="37" spans="1:5" x14ac:dyDescent="0.35">
      <c r="A37" s="10" t="s">
        <v>56</v>
      </c>
      <c r="B37" s="21" t="s">
        <v>57</v>
      </c>
      <c r="C37" s="37">
        <v>676</v>
      </c>
      <c r="D37" s="13"/>
      <c r="E37" s="14">
        <f t="shared" si="0"/>
        <v>0</v>
      </c>
    </row>
    <row r="38" spans="1:5" x14ac:dyDescent="0.35">
      <c r="A38" s="10" t="s">
        <v>58</v>
      </c>
      <c r="B38" s="21" t="s">
        <v>59</v>
      </c>
      <c r="C38" s="37">
        <v>121</v>
      </c>
      <c r="D38" s="13"/>
      <c r="E38" s="14">
        <f t="shared" si="0"/>
        <v>0</v>
      </c>
    </row>
    <row r="39" spans="1:5" ht="15" thickBot="1" x14ac:dyDescent="0.4">
      <c r="A39" s="10" t="s">
        <v>60</v>
      </c>
      <c r="B39" s="21" t="s">
        <v>61</v>
      </c>
      <c r="C39" s="37">
        <v>338</v>
      </c>
      <c r="D39" s="13"/>
      <c r="E39" s="14">
        <f t="shared" si="0"/>
        <v>0</v>
      </c>
    </row>
    <row r="40" spans="1:5" ht="18" customHeight="1" thickTop="1" thickBot="1" x14ac:dyDescent="0.4">
      <c r="A40" s="65" t="s">
        <v>96</v>
      </c>
      <c r="B40" s="66"/>
      <c r="C40" s="66"/>
      <c r="D40" s="66"/>
      <c r="E40" s="67"/>
    </row>
    <row r="41" spans="1:5" ht="58.5" thickTop="1" x14ac:dyDescent="0.35">
      <c r="A41" s="42" t="s">
        <v>111</v>
      </c>
      <c r="B41" s="43" t="s">
        <v>97</v>
      </c>
      <c r="C41" s="46">
        <v>226</v>
      </c>
      <c r="D41" s="44"/>
      <c r="E41" s="14">
        <f t="shared" si="0"/>
        <v>0</v>
      </c>
    </row>
    <row r="42" spans="1:5" ht="43.5" x14ac:dyDescent="0.35">
      <c r="A42" s="10" t="s">
        <v>100</v>
      </c>
      <c r="B42" s="29" t="s">
        <v>98</v>
      </c>
      <c r="C42" s="37">
        <v>308</v>
      </c>
      <c r="D42" s="44"/>
      <c r="E42" s="14">
        <f t="shared" si="0"/>
        <v>0</v>
      </c>
    </row>
    <row r="43" spans="1:5" ht="43.5" x14ac:dyDescent="0.35">
      <c r="A43" s="10" t="s">
        <v>101</v>
      </c>
      <c r="B43" s="29" t="s">
        <v>99</v>
      </c>
      <c r="C43" s="37">
        <v>1416</v>
      </c>
      <c r="D43" s="44"/>
      <c r="E43" s="14">
        <f t="shared" si="0"/>
        <v>0</v>
      </c>
    </row>
    <row r="44" spans="1:5" ht="29" x14ac:dyDescent="0.35">
      <c r="A44" s="45" t="s">
        <v>116</v>
      </c>
      <c r="B44" s="29" t="s">
        <v>102</v>
      </c>
      <c r="C44" s="47">
        <v>2192</v>
      </c>
      <c r="D44" s="13"/>
      <c r="E44" s="14">
        <f t="shared" si="0"/>
        <v>0</v>
      </c>
    </row>
    <row r="45" spans="1:5" ht="50.5" customHeight="1" x14ac:dyDescent="0.35">
      <c r="A45" s="10" t="s">
        <v>115</v>
      </c>
      <c r="B45" s="29" t="s">
        <v>104</v>
      </c>
      <c r="C45" s="47">
        <v>323</v>
      </c>
      <c r="D45" s="13"/>
      <c r="E45" s="14">
        <f t="shared" si="0"/>
        <v>0</v>
      </c>
    </row>
    <row r="46" spans="1:5" ht="37.5" customHeight="1" x14ac:dyDescent="0.35">
      <c r="A46" s="48" t="s">
        <v>117</v>
      </c>
      <c r="B46" s="29" t="s">
        <v>103</v>
      </c>
      <c r="C46" s="36">
        <v>563</v>
      </c>
      <c r="D46" s="44"/>
      <c r="E46" s="14">
        <f t="shared" si="0"/>
        <v>0</v>
      </c>
    </row>
    <row r="47" spans="1:5" ht="20" customHeight="1" x14ac:dyDescent="0.35">
      <c r="A47" s="10" t="s">
        <v>106</v>
      </c>
      <c r="B47" s="29" t="s">
        <v>105</v>
      </c>
      <c r="C47" s="37">
        <v>426</v>
      </c>
      <c r="D47" s="44"/>
      <c r="E47" s="14">
        <f t="shared" si="0"/>
        <v>0</v>
      </c>
    </row>
    <row r="48" spans="1:5" x14ac:dyDescent="0.35">
      <c r="A48" s="10" t="s">
        <v>108</v>
      </c>
      <c r="B48" s="29" t="s">
        <v>107</v>
      </c>
      <c r="C48" s="37">
        <v>535</v>
      </c>
      <c r="D48" s="44"/>
      <c r="E48" s="14">
        <f t="shared" si="0"/>
        <v>0</v>
      </c>
    </row>
    <row r="49" spans="1:5" ht="43.5" x14ac:dyDescent="0.35">
      <c r="A49" s="10" t="s">
        <v>110</v>
      </c>
      <c r="B49" s="29" t="s">
        <v>109</v>
      </c>
      <c r="C49" s="37">
        <v>1080</v>
      </c>
      <c r="D49" s="44"/>
      <c r="E49" s="14">
        <f t="shared" si="0"/>
        <v>0</v>
      </c>
    </row>
    <row r="50" spans="1:5" x14ac:dyDescent="0.35">
      <c r="A50" s="61" t="s">
        <v>62</v>
      </c>
      <c r="B50" s="62"/>
      <c r="C50" s="62"/>
      <c r="D50" s="11" t="s">
        <v>63</v>
      </c>
      <c r="E50" s="20">
        <f>IF(SUM(D8:D11)=0,0,SUM(E8:E49)/SUM(D8:D11))</f>
        <v>0</v>
      </c>
    </row>
    <row r="51" spans="1:5" ht="18.5" x14ac:dyDescent="0.45">
      <c r="A51" s="50" t="s">
        <v>64</v>
      </c>
      <c r="B51" s="51"/>
      <c r="C51" s="51"/>
      <c r="D51" s="51"/>
      <c r="E51" s="52"/>
    </row>
    <row r="52" spans="1:5" x14ac:dyDescent="0.35">
      <c r="A52" s="63" t="s">
        <v>65</v>
      </c>
      <c r="B52" s="64"/>
      <c r="C52" s="64"/>
      <c r="D52" s="64"/>
      <c r="E52" s="14">
        <f>ROUND(0.0035*E50,2)</f>
        <v>0</v>
      </c>
    </row>
    <row r="53" spans="1:5" x14ac:dyDescent="0.35">
      <c r="A53" s="63" t="s">
        <v>87</v>
      </c>
      <c r="B53" s="64"/>
      <c r="C53" s="64"/>
      <c r="D53" s="64"/>
      <c r="E53" s="14">
        <v>11.25</v>
      </c>
    </row>
    <row r="54" spans="1:5" x14ac:dyDescent="0.35">
      <c r="A54" s="63" t="s">
        <v>66</v>
      </c>
      <c r="B54" s="64"/>
      <c r="C54" s="64"/>
      <c r="D54" s="64"/>
      <c r="E54" s="14">
        <v>18</v>
      </c>
    </row>
    <row r="55" spans="1:5" x14ac:dyDescent="0.35">
      <c r="A55" s="61" t="s">
        <v>67</v>
      </c>
      <c r="B55" s="62"/>
      <c r="C55" s="62"/>
      <c r="D55" s="11" t="s">
        <v>63</v>
      </c>
      <c r="E55" s="14">
        <f>IF(SUM(E50:E54)&lt;100,0,SUM(E50:E54))</f>
        <v>0</v>
      </c>
    </row>
    <row r="56" spans="1:5" x14ac:dyDescent="0.35">
      <c r="A56" s="61" t="s">
        <v>68</v>
      </c>
      <c r="B56" s="62"/>
      <c r="C56" s="62"/>
      <c r="D56" s="11" t="s">
        <v>69</v>
      </c>
      <c r="E56" s="14">
        <f>E55*SUM(D5:D11)</f>
        <v>0</v>
      </c>
    </row>
    <row r="57" spans="1:5" ht="18.5" x14ac:dyDescent="0.45">
      <c r="A57" s="50" t="s">
        <v>70</v>
      </c>
      <c r="B57" s="51"/>
      <c r="C57" s="51"/>
      <c r="D57" s="51"/>
      <c r="E57" s="52"/>
    </row>
    <row r="58" spans="1:5" x14ac:dyDescent="0.35">
      <c r="A58" s="22" t="s">
        <v>71</v>
      </c>
      <c r="B58" s="49"/>
      <c r="C58" s="49"/>
      <c r="D58" s="23" t="s">
        <v>72</v>
      </c>
      <c r="E58" s="27"/>
    </row>
    <row r="59" spans="1:5" x14ac:dyDescent="0.35">
      <c r="A59" s="22" t="s">
        <v>73</v>
      </c>
      <c r="B59" s="49"/>
      <c r="C59" s="49"/>
      <c r="D59" s="23" t="s">
        <v>74</v>
      </c>
      <c r="E59" s="27"/>
    </row>
    <row r="60" spans="1:5" x14ac:dyDescent="0.35">
      <c r="A60" s="22" t="s">
        <v>75</v>
      </c>
      <c r="B60" s="49"/>
      <c r="C60" s="49"/>
      <c r="D60" s="23" t="s">
        <v>76</v>
      </c>
      <c r="E60" s="27"/>
    </row>
    <row r="61" spans="1:5" ht="18.5" x14ac:dyDescent="0.45">
      <c r="A61" s="50" t="s">
        <v>77</v>
      </c>
      <c r="B61" s="51"/>
      <c r="C61" s="51"/>
      <c r="D61" s="51"/>
      <c r="E61" s="52"/>
    </row>
    <row r="62" spans="1:5" x14ac:dyDescent="0.35">
      <c r="A62" s="24" t="s">
        <v>8</v>
      </c>
      <c r="B62" s="53" t="s">
        <v>94</v>
      </c>
      <c r="C62" s="53"/>
      <c r="D62" s="23" t="s">
        <v>78</v>
      </c>
      <c r="E62" s="25">
        <v>310030443</v>
      </c>
    </row>
    <row r="63" spans="1:5" x14ac:dyDescent="0.35">
      <c r="A63" s="22" t="s">
        <v>73</v>
      </c>
      <c r="B63" s="54" t="s">
        <v>112</v>
      </c>
      <c r="C63" s="54"/>
      <c r="D63" s="54"/>
      <c r="E63" s="55"/>
    </row>
    <row r="64" spans="1:5" ht="15" thickBot="1" x14ac:dyDescent="0.4">
      <c r="A64" s="26" t="s">
        <v>75</v>
      </c>
      <c r="B64" s="56" t="s">
        <v>95</v>
      </c>
      <c r="C64" s="56"/>
      <c r="D64" s="56"/>
      <c r="E64" s="57"/>
    </row>
    <row r="65" ht="15" thickTop="1" x14ac:dyDescent="0.35"/>
  </sheetData>
  <sheetProtection algorithmName="SHA-512" hashValue="4Zir4pyYlP3xOsq9DdmTcg+tfw/qaZLtTTtRY5msFMn+0qysWlTT8OnVOwOER9yIZSGCCMnKsSEx54NuLSRgFw==" saltValue="cOUIHDrv1kcVVGLGsvuCFQ==" spinCount="100000" sheet="1" objects="1" scenarios="1"/>
  <mergeCells count="24">
    <mergeCell ref="A9:E9"/>
    <mergeCell ref="A1:E1"/>
    <mergeCell ref="A2:E2"/>
    <mergeCell ref="A3:E3"/>
    <mergeCell ref="D5:E5"/>
    <mergeCell ref="A6:E6"/>
    <mergeCell ref="B59:C59"/>
    <mergeCell ref="A12:E12"/>
    <mergeCell ref="A17:E17"/>
    <mergeCell ref="A50:C50"/>
    <mergeCell ref="A51:E51"/>
    <mergeCell ref="A52:D52"/>
    <mergeCell ref="A53:D53"/>
    <mergeCell ref="A54:D54"/>
    <mergeCell ref="A55:C55"/>
    <mergeCell ref="A56:C56"/>
    <mergeCell ref="A57:E57"/>
    <mergeCell ref="B58:C58"/>
    <mergeCell ref="A40:E40"/>
    <mergeCell ref="B60:C60"/>
    <mergeCell ref="A61:E61"/>
    <mergeCell ref="B62:C62"/>
    <mergeCell ref="B63:E63"/>
    <mergeCell ref="B64:E64"/>
  </mergeCells>
  <dataValidations count="2">
    <dataValidation type="list" allowBlank="1" showInputMessage="1" showErrorMessage="1" error="Only Yes or No may be entered." sqref="D19:D39 D41:D49">
      <formula1>"Yes, No"</formula1>
    </dataValidation>
    <dataValidation type="custom" allowBlank="1" showInputMessage="1" showErrorMessage="1" error="Only one vehicle configuration may be used on each spreadsheet." sqref="D8">
      <formula1>IF(SUM(D11:D11)=0,TRUE,FALSE)</formula1>
    </dataValidation>
  </dataValidations>
  <pageMargins left="0.45" right="0.45" top="0.75" bottom="0.75" header="0.3" footer="0.3"/>
  <pageSetup scale="58" orientation="portrait" r:id="rId1"/>
  <headerFooter>
    <oddHeader>&amp;CPO# ____________________________&amp;R&amp;P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90375201E3F8418434AE71ACD52813" ma:contentTypeVersion="0" ma:contentTypeDescription="Create a new document." ma:contentTypeScope="" ma:versionID="e85fbd2aa0994b6491f5f2381f1de6f4">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F83D4D0-3CEB-4B04-9F9A-D66BA2E1C9D0}">
  <ds:schemaRefs>
    <ds:schemaRef ds:uri="http://schemas.microsoft.com/sharepoint/v3/contenttype/forms"/>
  </ds:schemaRefs>
</ds:datastoreItem>
</file>

<file path=customXml/itemProps2.xml><?xml version="1.0" encoding="utf-8"?>
<ds:datastoreItem xmlns:ds="http://schemas.openxmlformats.org/officeDocument/2006/customXml" ds:itemID="{952376EC-9855-490E-83AD-978A8921C0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745F4EE-FEE5-441F-A1B1-90900A1A39CC}">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OTS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State of Louisiana</dc:creator>
  <cp:lastModifiedBy>Caroline Eidson</cp:lastModifiedBy>
  <cp:lastPrinted>2019-12-26T16:32:36Z</cp:lastPrinted>
  <dcterms:created xsi:type="dcterms:W3CDTF">2019-01-03T17:09:07Z</dcterms:created>
  <dcterms:modified xsi:type="dcterms:W3CDTF">2021-02-02T20:41:51Z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0x0101001890375201E3F8418434AE71ACD52813</vt:lpwstr>
  </property>
  <property fmtid="{D5CDD505-2E9C-101B-9397-08002B2CF9AE}" pid="3" name="Order">
    <vt:r8>160500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TemplateUrl">
    <vt:lpwstr/>
  </property>
</Properties>
</file>