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Desktop\"/>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E20" i="1" l="1"/>
  <c r="D23" i="1" l="1"/>
  <c r="E11" i="1"/>
  <c r="E8" i="1"/>
  <c r="E17" i="1" l="1"/>
  <c r="E19" i="1" s="1"/>
  <c r="E22" i="1" l="1"/>
  <c r="E23" i="1" s="1"/>
</calcChain>
</file>

<file path=xl/sharedStrings.xml><?xml version="1.0" encoding="utf-8"?>
<sst xmlns="http://schemas.openxmlformats.org/spreadsheetml/2006/main" count="60" uniqueCount="51">
  <si>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</si>
  <si>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</si>
  <si>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</si>
  <si>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</si>
  <si>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</si>
  <si>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</si>
  <si>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</si>
  <si>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</si>
  <si>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</si>
  <si>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</si>
  <si>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</si>
  <si>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</si>
  <si>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</si>
  <si>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</si>
  <si>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</si>
  <si>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</si>
  <si>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</si>
  <si>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</si>
  <si>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</si>
  <si>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</si>
  <si>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</si>
  <si>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</si>
  <si>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</si>
  <si>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</si>
  <si>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</si>
  <si>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</si>
  <si>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</si>
  <si>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</si>
  <si>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</si>
  <si>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</si>
  <si>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</si>
  <si>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</si>
  <si>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</si>
  <si>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</si>
  <si>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</si>
  <si>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</si>
  <si>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Jeep Grand Cherokee</t>
  </si>
  <si>
    <t>WKJH74</t>
  </si>
  <si>
    <t>(PW7) Bright White Clear Coat</t>
  </si>
  <si>
    <t>Mike Solomon</t>
  </si>
  <si>
    <t>337-332-2145</t>
  </si>
  <si>
    <t>msolomon@courtesyautomotive.com</t>
  </si>
  <si>
    <t>Courtesy Dodge</t>
  </si>
  <si>
    <t>TBP</t>
  </si>
  <si>
    <t>LA Safety Inspection Sticker - 2 Year</t>
  </si>
  <si>
    <t>LA DEQ Waste Tire Fee (4 tires X $2.25 each)</t>
  </si>
  <si>
    <t>Full Size Spare Tire</t>
  </si>
  <si>
    <t>90-180 Days</t>
  </si>
  <si>
    <t>WKTH74</t>
  </si>
  <si>
    <t>4WD 3.6L V6 Engine</t>
  </si>
  <si>
    <t>2WD 3.6L V6 24V VVT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</si>
</sst>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2" fillId="0" borderId="6" xfId="0" applyFont="1" applyFill="1" applyBorder="1" applyAlignment="1">
      <alignment horizontal="center"/>
    </xf>
    <xf numFmtId="0" fontId="0" fillId="5" borderId="6" xfId="0" applyFill="1" applyBorder="1" applyAlignment="1" applyProtection="1">
      <alignment horizontal="left"/>
      <protection locked="0"/>
    </xf>
    <xf numFmtId="0" fontId="0" fillId="0" borderId="5" xfId="0" applyFont="1" applyFill="1" applyBorder="1" applyAlignment="1">
      <alignment horizontal="right"/>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ont="1" applyFill="1" applyBorder="1" applyAlignment="1">
      <alignment horizontal="right"/>
    </xf>
    <xf numFmtId="0" fontId="0" fillId="4" borderId="18" xfId="0" applyFont="1" applyFill="1" applyBorder="1" applyAlignment="1">
      <alignment horizontal="righ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ont="1"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topLeftCell="A4" workbookViewId="0">
      <selection activeCell="D13" sqref="D1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56" t="s">
        <v>0</v>
      </c>
      <c r="B1" s="57"/>
      <c r="C1" s="57"/>
      <c r="D1" s="57"/>
      <c r="E1" s="58"/>
    </row>
    <row r="2" spans="1:8" ht="21" x14ac:dyDescent="0.5">
      <c r="A2" s="59" t="s">
        <v>1</v>
      </c>
      <c r="B2" s="60"/>
      <c r="C2" s="60"/>
      <c r="D2" s="60"/>
      <c r="E2" s="61"/>
    </row>
    <row r="3" spans="1:8" ht="201" customHeight="1" x14ac:dyDescent="0.35">
      <c r="A3" s="62" t="s">
        <v>2</v>
      </c>
      <c r="B3" s="63"/>
      <c r="C3" s="63"/>
      <c r="D3" s="63"/>
      <c r="E3" s="64"/>
    </row>
    <row r="4" spans="1:8" ht="21" x14ac:dyDescent="0.5">
      <c r="A4" s="1" t="s">
        <v>36</v>
      </c>
      <c r="B4" s="2" t="s">
        <v>3</v>
      </c>
      <c r="C4" s="3">
        <v>56</v>
      </c>
      <c r="D4" s="4" t="s">
        <v>4</v>
      </c>
      <c r="E4" s="30" t="s">
        <v>47</v>
      </c>
    </row>
    <row r="5" spans="1:8" x14ac:dyDescent="0.35">
      <c r="A5" s="5" t="s">
        <v>5</v>
      </c>
      <c r="B5" s="2">
        <v>4400020875</v>
      </c>
      <c r="C5" s="2" t="s">
        <v>6</v>
      </c>
      <c r="D5" s="65" t="s">
        <v>42</v>
      </c>
      <c r="E5" s="66"/>
      <c r="H5" s="6"/>
    </row>
    <row r="6" spans="1:8" ht="21" x14ac:dyDescent="0.5">
      <c r="A6" s="67" t="s">
        <v>7</v>
      </c>
      <c r="B6" s="68"/>
      <c r="C6" s="68"/>
      <c r="D6" s="68"/>
      <c r="E6" s="69"/>
    </row>
    <row r="7" spans="1:8" x14ac:dyDescent="0.35">
      <c r="A7" s="7" t="s">
        <v>8</v>
      </c>
      <c r="B7" s="8" t="s">
        <v>9</v>
      </c>
      <c r="C7" s="8" t="s">
        <v>10</v>
      </c>
      <c r="D7" s="8" t="s">
        <v>11</v>
      </c>
      <c r="E7" s="9" t="s">
        <v>12</v>
      </c>
    </row>
    <row r="8" spans="1:8" x14ac:dyDescent="0.35">
      <c r="A8" s="10" t="s">
        <v>50</v>
      </c>
      <c r="B8" s="11" t="s">
        <v>48</v>
      </c>
      <c r="C8" s="12">
        <v>24816</v>
      </c>
      <c r="D8" s="13"/>
      <c r="E8" s="14">
        <f>$C8*D8</f>
        <v>0</v>
      </c>
    </row>
    <row r="9" spans="1:8" ht="18.5" x14ac:dyDescent="0.45">
      <c r="A9" s="53" t="s">
        <v>13</v>
      </c>
      <c r="B9" s="54"/>
      <c r="C9" s="54"/>
      <c r="D9" s="54"/>
      <c r="E9" s="55"/>
    </row>
    <row r="10" spans="1:8" x14ac:dyDescent="0.35">
      <c r="A10" s="15" t="s">
        <v>14</v>
      </c>
      <c r="B10" s="8" t="s">
        <v>9</v>
      </c>
      <c r="C10" s="8" t="s">
        <v>10</v>
      </c>
      <c r="D10" s="8" t="s">
        <v>11</v>
      </c>
      <c r="E10" s="9" t="s">
        <v>12</v>
      </c>
    </row>
    <row r="11" spans="1:8" ht="33" customHeight="1" x14ac:dyDescent="0.35">
      <c r="A11" s="10" t="s">
        <v>49</v>
      </c>
      <c r="B11" s="11" t="s">
        <v>37</v>
      </c>
      <c r="C11" s="12">
        <v>26619</v>
      </c>
      <c r="D11" s="13"/>
      <c r="E11" s="14">
        <f t="shared" ref="E11" si="0">$C11*D11</f>
        <v>0</v>
      </c>
    </row>
    <row r="12" spans="1:8" ht="18.5" x14ac:dyDescent="0.45">
      <c r="A12" s="43" t="s">
        <v>15</v>
      </c>
      <c r="B12" s="44"/>
      <c r="C12" s="44"/>
      <c r="D12" s="44"/>
      <c r="E12" s="45"/>
    </row>
    <row r="13" spans="1:8" x14ac:dyDescent="0.35">
      <c r="A13" s="16" t="s">
        <v>38</v>
      </c>
      <c r="B13" s="17"/>
      <c r="C13" s="18"/>
      <c r="D13" s="19"/>
      <c r="E13" s="20"/>
    </row>
    <row r="14" spans="1:8" ht="18.5" x14ac:dyDescent="0.45">
      <c r="A14" s="46" t="s">
        <v>16</v>
      </c>
      <c r="B14" s="47"/>
      <c r="C14" s="47"/>
      <c r="D14" s="47"/>
      <c r="E14" s="48"/>
    </row>
    <row r="15" spans="1:8" x14ac:dyDescent="0.35">
      <c r="A15" s="7" t="s">
        <v>17</v>
      </c>
      <c r="B15" s="8" t="s">
        <v>18</v>
      </c>
      <c r="C15" s="8" t="s">
        <v>19</v>
      </c>
      <c r="D15" s="8" t="s">
        <v>20</v>
      </c>
      <c r="E15" s="9" t="s">
        <v>12</v>
      </c>
    </row>
    <row r="16" spans="1:8" x14ac:dyDescent="0.35">
      <c r="A16" s="10" t="s">
        <v>46</v>
      </c>
      <c r="B16" s="29" t="s">
        <v>43</v>
      </c>
      <c r="C16" s="21">
        <v>136</v>
      </c>
      <c r="D16" s="13"/>
      <c r="E16" s="14">
        <f>IF(D16="Yes",$C16*SUM(D7:D11),0)</f>
        <v>0</v>
      </c>
    </row>
    <row r="17" spans="1:5" x14ac:dyDescent="0.35">
      <c r="A17" s="49" t="s">
        <v>21</v>
      </c>
      <c r="B17" s="50"/>
      <c r="C17" s="50"/>
      <c r="D17" s="11" t="s">
        <v>22</v>
      </c>
      <c r="E17" s="22">
        <f>IF(SUM(D8:D11)=0,0,SUM(E8:E16)/SUM(D8:D11))</f>
        <v>0</v>
      </c>
    </row>
    <row r="18" spans="1:5" ht="18.5" x14ac:dyDescent="0.45">
      <c r="A18" s="35" t="s">
        <v>23</v>
      </c>
      <c r="B18" s="36"/>
      <c r="C18" s="36"/>
      <c r="D18" s="36"/>
      <c r="E18" s="37"/>
    </row>
    <row r="19" spans="1:5" x14ac:dyDescent="0.35">
      <c r="A19" s="51" t="s">
        <v>24</v>
      </c>
      <c r="B19" s="52"/>
      <c r="C19" s="52"/>
      <c r="D19" s="52"/>
      <c r="E19" s="14">
        <f>ROUND(0.0035*E17,2)</f>
        <v>0</v>
      </c>
    </row>
    <row r="20" spans="1:5" x14ac:dyDescent="0.35">
      <c r="A20" s="51" t="s">
        <v>45</v>
      </c>
      <c r="B20" s="52"/>
      <c r="C20" s="52"/>
      <c r="D20" s="52"/>
      <c r="E20" s="14">
        <f>4*2.25</f>
        <v>9</v>
      </c>
    </row>
    <row r="21" spans="1:5" x14ac:dyDescent="0.35">
      <c r="A21" s="51" t="s">
        <v>44</v>
      </c>
      <c r="B21" s="52"/>
      <c r="C21" s="52"/>
      <c r="D21" s="52"/>
      <c r="E21" s="14">
        <v>20</v>
      </c>
    </row>
    <row r="22" spans="1:5" x14ac:dyDescent="0.35">
      <c r="A22" s="49" t="s">
        <v>25</v>
      </c>
      <c r="B22" s="50"/>
      <c r="C22" s="50"/>
      <c r="D22" s="11" t="s">
        <v>22</v>
      </c>
      <c r="E22" s="14">
        <f>IF(SUM(E17:E21)&lt;100,0,SUM(E17:E21))</f>
        <v>0</v>
      </c>
    </row>
    <row r="23" spans="1:5" x14ac:dyDescent="0.35">
      <c r="A23" s="49" t="s">
        <v>26</v>
      </c>
      <c r="B23" s="50"/>
      <c r="C23" s="50"/>
      <c r="D23" s="11" t="str">
        <f>IF(SUM(D8:D11)=0,"",IF(SUM(D8:D11)=1,"1 Vehicle",SUM(D8:D11)&amp;" Vehicles"))</f>
        <v/>
      </c>
      <c r="E23" s="14">
        <f>E22*SUM(D8:D11)</f>
        <v>0</v>
      </c>
    </row>
    <row r="24" spans="1:5" ht="18.5" x14ac:dyDescent="0.45">
      <c r="A24" s="35" t="s">
        <v>27</v>
      </c>
      <c r="B24" s="36"/>
      <c r="C24" s="36"/>
      <c r="D24" s="36"/>
      <c r="E24" s="37"/>
    </row>
    <row r="25" spans="1:5" x14ac:dyDescent="0.35">
      <c r="A25" s="23" t="s">
        <v>28</v>
      </c>
      <c r="B25" s="34"/>
      <c r="C25" s="34"/>
      <c r="D25" s="27" t="s">
        <v>29</v>
      </c>
      <c r="E25" s="26"/>
    </row>
    <row r="26" spans="1:5" x14ac:dyDescent="0.35">
      <c r="A26" s="23" t="s">
        <v>30</v>
      </c>
      <c r="B26" s="34"/>
      <c r="C26" s="34"/>
      <c r="D26" s="27" t="s">
        <v>35</v>
      </c>
      <c r="E26" s="28"/>
    </row>
    <row r="27" spans="1:5" x14ac:dyDescent="0.35">
      <c r="A27" s="23" t="s">
        <v>31</v>
      </c>
      <c r="B27" s="34"/>
      <c r="C27" s="34"/>
      <c r="D27" s="27" t="s">
        <v>32</v>
      </c>
      <c r="E27" s="26"/>
    </row>
    <row r="28" spans="1:5" ht="18.5" x14ac:dyDescent="0.45">
      <c r="A28" s="35" t="s">
        <v>33</v>
      </c>
      <c r="B28" s="36"/>
      <c r="C28" s="36"/>
      <c r="D28" s="36"/>
      <c r="E28" s="37"/>
    </row>
    <row r="29" spans="1:5" x14ac:dyDescent="0.35">
      <c r="A29" s="31" t="s">
        <v>42</v>
      </c>
      <c r="B29" s="38" t="s">
        <v>39</v>
      </c>
      <c r="C29" s="38"/>
      <c r="D29" s="24" t="s">
        <v>34</v>
      </c>
      <c r="E29" s="25">
        <v>310127027</v>
      </c>
    </row>
    <row r="30" spans="1:5" x14ac:dyDescent="0.35">
      <c r="A30" s="32" t="s">
        <v>30</v>
      </c>
      <c r="B30" s="39" t="s">
        <v>40</v>
      </c>
      <c r="C30" s="39"/>
      <c r="D30" s="39"/>
      <c r="E30" s="40"/>
    </row>
    <row r="31" spans="1:5" ht="15" thickBot="1" x14ac:dyDescent="0.4">
      <c r="A31" s="33" t="s">
        <v>31</v>
      </c>
      <c r="B31" s="41" t="s">
        <v>41</v>
      </c>
      <c r="C31" s="41"/>
      <c r="D31" s="41"/>
      <c r="E31" s="42"/>
    </row>
    <row r="32" spans="1:5" ht="15" thickTop="1" x14ac:dyDescent="0.35"/>
  </sheetData>
  <sheetProtection algorithmName="SHA-512" hashValue="LyFn4unlJLKkoCugABD8CmV97pwVjitAKokYtwt0VafoKB2s4NNmRcoAvlQopMl7cExFBxfrg+2wx6GAHR/ofQ==" saltValue="4KNDMaTtrUC3z71Sann5cA==" spinCount="100000" sheet="1" objects="1" scenarios="1"/>
  <mergeCells count="23">
    <mergeCell ref="A9:E9"/>
    <mergeCell ref="A1:E1"/>
    <mergeCell ref="A2:E2"/>
    <mergeCell ref="A3:E3"/>
    <mergeCell ref="D5:E5"/>
    <mergeCell ref="A6:E6"/>
    <mergeCell ref="B26:C26"/>
    <mergeCell ref="A12:E12"/>
    <mergeCell ref="A14:E14"/>
    <mergeCell ref="A17:C17"/>
    <mergeCell ref="A18:E18"/>
    <mergeCell ref="A19:D19"/>
    <mergeCell ref="A20:D20"/>
    <mergeCell ref="A21:D21"/>
    <mergeCell ref="A22:C22"/>
    <mergeCell ref="A23:C23"/>
    <mergeCell ref="A24:E24"/>
    <mergeCell ref="B25:C25"/>
    <mergeCell ref="B27:C27"/>
    <mergeCell ref="A28:E28"/>
    <mergeCell ref="B29:C29"/>
    <mergeCell ref="B30:E30"/>
    <mergeCell ref="B31:E31"/>
  </mergeCells>
  <dataValidations count="3">
    <dataValidation type="custom" allowBlank="1" showInputMessage="1" showErrorMessage="1" error="Only one Vehicle Configuration may be entered." sqref="D11">
      <formula1>IF(D8=0,TRUE,FALSE)</formula1>
    </dataValidation>
    <dataValidation type="custom" allowBlank="1" showInputMessage="1" showErrorMessage="1" error="Only one vehicle configuration may be used on each spreadsheet." sqref="D8">
      <formula1>IF(ISBLANK(D11:D11),TRUE,FALSE)</formula1>
    </dataValidation>
    <dataValidation type="list" allowBlank="1" showInputMessage="1" showErrorMessage="1" sqref="D16">
      <formula1>"Yes, "</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BC38C2-4D01-40C2-B6B7-6E82E699F64F}">
  <ds:schemaRefs>
    <ds:schemaRef ds:uri="http://schemas.microsoft.com/sharepoint/v3/contenttype/forms"/>
  </ds:schemaRefs>
</ds:datastoreItem>
</file>

<file path=customXml/itemProps2.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823F18-FF8E-4B44-913E-FBFAB9081F3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2019-12-26T18:34:54Z</cp:lastPrinted>
  <dcterms:created xsi:type="dcterms:W3CDTF">2019-01-03T16:49:35Z</dcterms:created>
  <dcterms:modified xsi:type="dcterms:W3CDTF">2021-02-05T17:49:05Z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